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3535" windowHeight="10170"/>
  </bookViews>
  <sheets>
    <sheet name="JUNIO 08 a 14" sheetId="1" r:id="rId1"/>
    <sheet name="Moa Moi Tn" sheetId="2" r:id="rId2"/>
    <sheet name="EVOLUCION" sheetId="3" r:id="rId3"/>
    <sheet name="Gráfico1" sheetId="4" r:id="rId4"/>
  </sheets>
  <calcPr calcId="124519"/>
</workbook>
</file>

<file path=xl/calcChain.xml><?xml version="1.0" encoding="utf-8"?>
<calcChain xmlns="http://schemas.openxmlformats.org/spreadsheetml/2006/main">
  <c r="J44" i="3"/>
  <c r="K44"/>
  <c r="L44"/>
  <c r="J45"/>
  <c r="K45"/>
  <c r="L45"/>
  <c r="J46"/>
  <c r="K46"/>
  <c r="L46"/>
  <c r="J47"/>
  <c r="K47"/>
  <c r="L47"/>
  <c r="J48"/>
  <c r="K48"/>
  <c r="L48"/>
  <c r="J49"/>
  <c r="K49"/>
  <c r="L49"/>
  <c r="J50"/>
  <c r="K50"/>
  <c r="L50"/>
  <c r="J51"/>
  <c r="J52"/>
  <c r="K52"/>
  <c r="L52"/>
  <c r="J53"/>
  <c r="K53"/>
  <c r="L53"/>
  <c r="J54"/>
  <c r="K54"/>
  <c r="L54"/>
  <c r="J55"/>
  <c r="J56"/>
  <c r="K56"/>
  <c r="L56"/>
  <c r="J27"/>
  <c r="K27"/>
  <c r="L27"/>
  <c r="J28"/>
  <c r="K28"/>
  <c r="L28"/>
  <c r="J29"/>
  <c r="J30"/>
  <c r="K30"/>
  <c r="L30"/>
  <c r="J31"/>
  <c r="K31"/>
  <c r="L31"/>
  <c r="J32"/>
  <c r="K32"/>
  <c r="L32"/>
  <c r="J33"/>
  <c r="K33"/>
  <c r="L33"/>
  <c r="J34"/>
  <c r="K34"/>
  <c r="L34"/>
  <c r="J35"/>
  <c r="K35"/>
  <c r="L35"/>
  <c r="J36"/>
  <c r="K36"/>
  <c r="L36"/>
  <c r="K37"/>
  <c r="L37"/>
  <c r="J38"/>
  <c r="K38"/>
  <c r="L38"/>
  <c r="J39"/>
  <c r="K39"/>
  <c r="L39"/>
  <c r="J15"/>
  <c r="K15"/>
  <c r="L15"/>
  <c r="J16"/>
  <c r="K16"/>
  <c r="L16"/>
  <c r="J17"/>
  <c r="K17"/>
  <c r="L17"/>
  <c r="J18"/>
  <c r="K18"/>
  <c r="L18"/>
  <c r="J19"/>
  <c r="K19"/>
  <c r="L19"/>
  <c r="K20"/>
  <c r="L20"/>
  <c r="J21"/>
  <c r="J22"/>
  <c r="K22"/>
  <c r="L22"/>
  <c r="J58"/>
  <c r="J14"/>
  <c r="K14"/>
  <c r="L14"/>
  <c r="J26"/>
  <c r="K26"/>
  <c r="L26"/>
  <c r="J43"/>
  <c r="K43"/>
  <c r="L43"/>
  <c r="J9" i="1"/>
  <c r="K9"/>
  <c r="L9"/>
  <c r="J10"/>
  <c r="K10"/>
  <c r="L10"/>
  <c r="J11"/>
  <c r="L8"/>
  <c r="J8"/>
  <c r="K8"/>
  <c r="G12"/>
  <c r="G41" i="2"/>
  <c r="G41" i="3"/>
  <c r="G24"/>
  <c r="G12"/>
  <c r="G24" i="2"/>
  <c r="G12"/>
  <c r="F24" i="3"/>
  <c r="H41"/>
  <c r="I41"/>
  <c r="F41"/>
  <c r="E41"/>
  <c r="D41"/>
  <c r="C41"/>
  <c r="J41"/>
  <c r="I24"/>
  <c r="L24"/>
  <c r="H24"/>
  <c r="E24"/>
  <c r="D24"/>
  <c r="D10"/>
  <c r="C24"/>
  <c r="I12"/>
  <c r="J12"/>
  <c r="H12"/>
  <c r="L12"/>
  <c r="F12"/>
  <c r="E12"/>
  <c r="E10"/>
  <c r="D12"/>
  <c r="C12"/>
  <c r="D41" i="2"/>
  <c r="E41"/>
  <c r="D24"/>
  <c r="E24"/>
  <c r="D12"/>
  <c r="D10"/>
  <c r="E12"/>
  <c r="D12" i="1"/>
  <c r="E12"/>
  <c r="F12"/>
  <c r="H12"/>
  <c r="I41" i="2"/>
  <c r="H41"/>
  <c r="F41"/>
  <c r="C41"/>
  <c r="I24"/>
  <c r="H24"/>
  <c r="F24"/>
  <c r="C24"/>
  <c r="I12"/>
  <c r="H12"/>
  <c r="H10"/>
  <c r="F12"/>
  <c r="C12"/>
  <c r="I12" i="1"/>
  <c r="L12"/>
  <c r="C12"/>
  <c r="I10" i="3"/>
  <c r="J10"/>
  <c r="F10"/>
  <c r="K12"/>
  <c r="K41"/>
  <c r="L41"/>
  <c r="J24"/>
  <c r="K24"/>
  <c r="E10" i="2"/>
  <c r="C10" i="3"/>
  <c r="G10"/>
  <c r="H10"/>
  <c r="C10" i="2"/>
  <c r="G10"/>
  <c r="I10"/>
  <c r="F10"/>
  <c r="J12" i="1"/>
  <c r="K10" i="3"/>
  <c r="L10"/>
  <c r="K12" i="1"/>
</calcChain>
</file>

<file path=xl/sharedStrings.xml><?xml version="1.0" encoding="utf-8"?>
<sst xmlns="http://schemas.openxmlformats.org/spreadsheetml/2006/main" count="217" uniqueCount="112">
  <si>
    <t>EXPORTACIONES DE LA PROVINCIA DE CORDOBA (*)</t>
  </si>
  <si>
    <t>Clasificación de Exportaciones por Grandes Rubros</t>
  </si>
  <si>
    <t>Producto Primarios</t>
  </si>
  <si>
    <t>MOA</t>
  </si>
  <si>
    <t>MOI</t>
  </si>
  <si>
    <t>Combustibles</t>
  </si>
  <si>
    <t>TOTAL</t>
  </si>
  <si>
    <t>TABLA Nº 1</t>
  </si>
  <si>
    <t>Cgo</t>
  </si>
  <si>
    <t>Descripción</t>
  </si>
  <si>
    <t>Total</t>
  </si>
  <si>
    <t>Productos Primarios</t>
  </si>
  <si>
    <t>101</t>
  </si>
  <si>
    <t>Animales vivos</t>
  </si>
  <si>
    <t>103</t>
  </si>
  <si>
    <t>Miel</t>
  </si>
  <si>
    <t>104</t>
  </si>
  <si>
    <t>Hortalizas y legumbres sin elaborar</t>
  </si>
  <si>
    <t>105</t>
  </si>
  <si>
    <t>Frutas frescas</t>
  </si>
  <si>
    <t>106</t>
  </si>
  <si>
    <t>Cereales</t>
  </si>
  <si>
    <t>107</t>
  </si>
  <si>
    <t>Semillas y frutos oleaginosos</t>
  </si>
  <si>
    <t>109</t>
  </si>
  <si>
    <t>Lanas sucias</t>
  </si>
  <si>
    <t>110</t>
  </si>
  <si>
    <t>Fibra de algodón</t>
  </si>
  <si>
    <t>199</t>
  </si>
  <si>
    <t>Resto de productos primarios</t>
  </si>
  <si>
    <t>201</t>
  </si>
  <si>
    <t>Carnes</t>
  </si>
  <si>
    <t>203</t>
  </si>
  <si>
    <t>Productos lácteos</t>
  </si>
  <si>
    <t>204</t>
  </si>
  <si>
    <t>Otros productos de origen animal</t>
  </si>
  <si>
    <t>205</t>
  </si>
  <si>
    <t>Frutas secas o congeladas</t>
  </si>
  <si>
    <t>206</t>
  </si>
  <si>
    <t>Té, yerba mate, especias, etc.</t>
  </si>
  <si>
    <t>207</t>
  </si>
  <si>
    <t>Productos de molinería</t>
  </si>
  <si>
    <t>208</t>
  </si>
  <si>
    <t>Grasas y aceites</t>
  </si>
  <si>
    <t>209</t>
  </si>
  <si>
    <t>Azúcar y artículos de confitería</t>
  </si>
  <si>
    <t>210</t>
  </si>
  <si>
    <t>Preparados de legumbres y hortalizas</t>
  </si>
  <si>
    <t>211</t>
  </si>
  <si>
    <t>Bebidas, líquidos alcoholicos y vinagre</t>
  </si>
  <si>
    <t>212</t>
  </si>
  <si>
    <t>Residuos y desperdicios de las industrias aliment.</t>
  </si>
  <si>
    <t>213</t>
  </si>
  <si>
    <t>Extractos curtientes y tintóreos</t>
  </si>
  <si>
    <t>214</t>
  </si>
  <si>
    <t>Pieles y cueros</t>
  </si>
  <si>
    <t>299</t>
  </si>
  <si>
    <t>Resto de manufacturas de origen agropecuario</t>
  </si>
  <si>
    <t>302</t>
  </si>
  <si>
    <t>Productos químicos y conexos</t>
  </si>
  <si>
    <t>303</t>
  </si>
  <si>
    <t>Materias plásticas artificiales</t>
  </si>
  <si>
    <t>304</t>
  </si>
  <si>
    <t>Caucho y sus manufacturas</t>
  </si>
  <si>
    <t>305</t>
  </si>
  <si>
    <t>Manufacturas de cuero, marroquinería, etc.</t>
  </si>
  <si>
    <t>306</t>
  </si>
  <si>
    <t>Papel, cartón, imprenta y publicaciones</t>
  </si>
  <si>
    <t>307</t>
  </si>
  <si>
    <t>Textiles</t>
  </si>
  <si>
    <t>308</t>
  </si>
  <si>
    <t>Calzados y sus partes componentes</t>
  </si>
  <si>
    <t>309</t>
  </si>
  <si>
    <t>Manuf. de piedra, yeso, etc. y Prod. cerámicos</t>
  </si>
  <si>
    <t>310</t>
  </si>
  <si>
    <t>Piedras, metales precioso y sus manufacacturas</t>
  </si>
  <si>
    <t>311</t>
  </si>
  <si>
    <t>Metales comunes y sus manufacturas</t>
  </si>
  <si>
    <t>312</t>
  </si>
  <si>
    <t>Máquinas y aparatos, material eléctrico</t>
  </si>
  <si>
    <t>313</t>
  </si>
  <si>
    <t>Material de transporte</t>
  </si>
  <si>
    <t>314</t>
  </si>
  <si>
    <t>Vehículos de navegación aérea, marítima y fluvial</t>
  </si>
  <si>
    <t>399</t>
  </si>
  <si>
    <t>Otras manufacturas de origen industrial</t>
  </si>
  <si>
    <t>Manufacturas de Orígen Agropecuario-MOA</t>
  </si>
  <si>
    <t>Manufacturas de Orígen Industrial -MOI</t>
  </si>
  <si>
    <t>Combustible y energía</t>
  </si>
  <si>
    <r>
      <t>FUENTE: Agencia ProCórdoba SEM – Gerencia de Información Técnica y Comercial.</t>
    </r>
    <r>
      <rPr>
        <sz val="10"/>
        <color indexed="8"/>
        <rFont val="Arial"/>
        <family val="2"/>
      </rPr>
      <t xml:space="preserve"> </t>
    </r>
  </si>
  <si>
    <t>Datos en base a INDEC</t>
  </si>
  <si>
    <t>(*) Provisorios</t>
  </si>
  <si>
    <t>TABLA Nº 2</t>
  </si>
  <si>
    <t>En  Toneladas</t>
  </si>
  <si>
    <t>EVOLUCION 08 - 14</t>
  </si>
  <si>
    <t>EVOLUCION 12 - 14</t>
  </si>
  <si>
    <t>EVOLUCION 13 - 14</t>
  </si>
  <si>
    <t>JUNIO 08-09-10-11-12-13-14</t>
  </si>
  <si>
    <t>JUNIO 2008</t>
  </si>
  <si>
    <t>JUNIO 2009</t>
  </si>
  <si>
    <t>JUNIO 2010</t>
  </si>
  <si>
    <t>JUNIO 2011</t>
  </si>
  <si>
    <t>JUNIO 2012</t>
  </si>
  <si>
    <t>JUNIO 2013</t>
  </si>
  <si>
    <t>JUNIO 2014</t>
  </si>
  <si>
    <t>Junio 2008</t>
  </si>
  <si>
    <t>Junio 2009</t>
  </si>
  <si>
    <t>Junio 2010</t>
  </si>
  <si>
    <t>Junio 2011</t>
  </si>
  <si>
    <t>Junio 2012</t>
  </si>
  <si>
    <t>Junio 2013</t>
  </si>
  <si>
    <t>Junio 2014</t>
  </si>
</sst>
</file>

<file path=xl/styles.xml><?xml version="1.0" encoding="utf-8"?>
<styleSheet xmlns="http://schemas.openxmlformats.org/spreadsheetml/2006/main">
  <numFmts count="3">
    <numFmt numFmtId="172" formatCode="0.000"/>
    <numFmt numFmtId="173" formatCode="0.00_ ;[Red]\-0.00\ "/>
    <numFmt numFmtId="174" formatCode="#,##0.0"/>
  </numFmts>
  <fonts count="20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i/>
      <sz val="9"/>
      <color indexed="8"/>
      <name val="Times New Roman"/>
      <family val="1"/>
    </font>
    <font>
      <b/>
      <sz val="10"/>
      <color indexed="8"/>
      <name val="Bookman Old Style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indexed="72"/>
      <name val="MS Sans Serif"/>
      <family val="2"/>
    </font>
    <font>
      <sz val="10"/>
      <color indexed="8"/>
      <name val="Arial"/>
      <family val="2"/>
    </font>
    <font>
      <sz val="10"/>
      <color indexed="8"/>
      <name val="Calibri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13" fillId="0" borderId="0"/>
    <xf numFmtId="0" fontId="1" fillId="0" borderId="0"/>
  </cellStyleXfs>
  <cellXfs count="83">
    <xf numFmtId="0" fontId="0" fillId="0" borderId="0" xfId="0"/>
    <xf numFmtId="0" fontId="3" fillId="0" borderId="0" xfId="3" applyNumberFormat="1" applyFont="1" applyFill="1" applyBorder="1" applyAlignment="1" applyProtection="1">
      <alignment horizontal="center"/>
    </xf>
    <xf numFmtId="0" fontId="4" fillId="0" borderId="1" xfId="0" applyFont="1" applyBorder="1"/>
    <xf numFmtId="0" fontId="4" fillId="0" borderId="2" xfId="0" applyFont="1" applyBorder="1"/>
    <xf numFmtId="172" fontId="4" fillId="0" borderId="3" xfId="0" applyNumberFormat="1" applyFont="1" applyBorder="1"/>
    <xf numFmtId="0" fontId="0" fillId="0" borderId="4" xfId="0" applyFill="1" applyBorder="1"/>
    <xf numFmtId="173" fontId="5" fillId="0" borderId="5" xfId="0" applyNumberFormat="1" applyFont="1" applyBorder="1" applyAlignment="1">
      <alignment horizontal="center"/>
    </xf>
    <xf numFmtId="173" fontId="5" fillId="0" borderId="6" xfId="0" applyNumberFormat="1" applyFont="1" applyBorder="1" applyAlignment="1">
      <alignment horizontal="center"/>
    </xf>
    <xf numFmtId="173" fontId="5" fillId="0" borderId="0" xfId="0" applyNumberFormat="1" applyFont="1" applyBorder="1" applyAlignment="1">
      <alignment horizontal="center"/>
    </xf>
    <xf numFmtId="173" fontId="5" fillId="0" borderId="1" xfId="0" applyNumberFormat="1" applyFont="1" applyBorder="1" applyAlignment="1">
      <alignment horizontal="center"/>
    </xf>
    <xf numFmtId="173" fontId="5" fillId="0" borderId="7" xfId="0" applyNumberFormat="1" applyFont="1" applyBorder="1" applyAlignment="1">
      <alignment horizontal="center"/>
    </xf>
    <xf numFmtId="173" fontId="5" fillId="0" borderId="2" xfId="0" applyNumberFormat="1" applyFont="1" applyBorder="1" applyAlignment="1">
      <alignment horizontal="center"/>
    </xf>
    <xf numFmtId="0" fontId="3" fillId="2" borderId="8" xfId="3" applyNumberFormat="1" applyFont="1" applyFill="1" applyBorder="1" applyAlignment="1" applyProtection="1">
      <alignment horizontal="center"/>
    </xf>
    <xf numFmtId="49" fontId="3" fillId="2" borderId="9" xfId="3" applyNumberFormat="1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8" fillId="0" borderId="0" xfId="1" quotePrefix="1" applyNumberFormat="1" applyFont="1" applyFill="1" applyBorder="1" applyAlignment="1" applyProtection="1">
      <alignment horizontal="left"/>
    </xf>
    <xf numFmtId="0" fontId="9" fillId="0" borderId="0" xfId="3" applyNumberFormat="1" applyFont="1" applyFill="1" applyBorder="1" applyAlignment="1" applyProtection="1"/>
    <xf numFmtId="174" fontId="9" fillId="0" borderId="0" xfId="3" applyNumberFormat="1" applyFont="1" applyFill="1" applyBorder="1" applyAlignment="1" applyProtection="1"/>
    <xf numFmtId="0" fontId="12" fillId="0" borderId="1" xfId="3" applyFont="1" applyBorder="1"/>
    <xf numFmtId="0" fontId="12" fillId="0" borderId="2" xfId="3" applyFont="1" applyBorder="1" applyAlignment="1">
      <alignment horizontal="center"/>
    </xf>
    <xf numFmtId="0" fontId="10" fillId="0" borderId="2" xfId="3" applyFont="1" applyBorder="1" applyAlignment="1">
      <alignment horizontal="left" vertical="center"/>
    </xf>
    <xf numFmtId="0" fontId="16" fillId="0" borderId="2" xfId="0" applyFont="1" applyBorder="1"/>
    <xf numFmtId="0" fontId="16" fillId="0" borderId="0" xfId="0" applyFont="1" applyBorder="1"/>
    <xf numFmtId="0" fontId="10" fillId="0" borderId="2" xfId="3" applyFont="1" applyFill="1" applyBorder="1" applyAlignment="1">
      <alignment horizontal="left" vertical="center"/>
    </xf>
    <xf numFmtId="0" fontId="10" fillId="0" borderId="3" xfId="2" applyFont="1" applyBorder="1" applyAlignment="1">
      <alignment horizontal="left"/>
    </xf>
    <xf numFmtId="0" fontId="14" fillId="0" borderId="0" xfId="0" applyFont="1"/>
    <xf numFmtId="0" fontId="16" fillId="0" borderId="10" xfId="0" applyFont="1" applyBorder="1"/>
    <xf numFmtId="0" fontId="10" fillId="0" borderId="7" xfId="3" applyFont="1" applyBorder="1" applyAlignment="1">
      <alignment horizontal="right" vertical="center"/>
    </xf>
    <xf numFmtId="0" fontId="12" fillId="0" borderId="0" xfId="3" applyFont="1" applyBorder="1"/>
    <xf numFmtId="173" fontId="10" fillId="0" borderId="1" xfId="0" applyNumberFormat="1" applyFont="1" applyBorder="1" applyAlignment="1">
      <alignment horizontal="center"/>
    </xf>
    <xf numFmtId="173" fontId="10" fillId="0" borderId="5" xfId="0" applyNumberFormat="1" applyFont="1" applyBorder="1" applyAlignment="1">
      <alignment horizontal="center"/>
    </xf>
    <xf numFmtId="173" fontId="10" fillId="0" borderId="2" xfId="0" applyNumberFormat="1" applyFont="1" applyBorder="1" applyAlignment="1">
      <alignment horizontal="center"/>
    </xf>
    <xf numFmtId="173" fontId="10" fillId="0" borderId="6" xfId="0" applyNumberFormat="1" applyFont="1" applyBorder="1" applyAlignment="1">
      <alignment horizontal="center"/>
    </xf>
    <xf numFmtId="173" fontId="12" fillId="0" borderId="2" xfId="0" applyNumberFormat="1" applyFont="1" applyBorder="1" applyAlignment="1">
      <alignment horizontal="center"/>
    </xf>
    <xf numFmtId="173" fontId="12" fillId="0" borderId="6" xfId="0" applyNumberFormat="1" applyFont="1" applyBorder="1" applyAlignment="1">
      <alignment horizontal="center"/>
    </xf>
    <xf numFmtId="173" fontId="10" fillId="0" borderId="0" xfId="0" applyNumberFormat="1" applyFont="1" applyBorder="1" applyAlignment="1">
      <alignment horizontal="center"/>
    </xf>
    <xf numFmtId="173" fontId="10" fillId="0" borderId="7" xfId="0" applyNumberFormat="1" applyFont="1" applyBorder="1" applyAlignment="1">
      <alignment horizontal="center"/>
    </xf>
    <xf numFmtId="173" fontId="12" fillId="0" borderId="0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1" fontId="16" fillId="0" borderId="6" xfId="0" applyNumberFormat="1" applyFont="1" applyBorder="1"/>
    <xf numFmtId="1" fontId="17" fillId="0" borderId="2" xfId="0" applyNumberFormat="1" applyFont="1" applyBorder="1" applyAlignment="1">
      <alignment horizontal="center"/>
    </xf>
    <xf numFmtId="1" fontId="17" fillId="0" borderId="0" xfId="0" applyNumberFormat="1" applyFont="1" applyBorder="1" applyAlignment="1">
      <alignment horizontal="center"/>
    </xf>
    <xf numFmtId="1" fontId="17" fillId="0" borderId="6" xfId="0" applyNumberFormat="1" applyFont="1" applyBorder="1" applyAlignment="1">
      <alignment horizontal="center"/>
    </xf>
    <xf numFmtId="1" fontId="16" fillId="0" borderId="2" xfId="0" applyNumberFormat="1" applyFont="1" applyBorder="1"/>
    <xf numFmtId="1" fontId="16" fillId="0" borderId="0" xfId="0" applyNumberFormat="1" applyFont="1" applyBorder="1"/>
    <xf numFmtId="1" fontId="18" fillId="0" borderId="2" xfId="0" applyNumberFormat="1" applyFont="1" applyBorder="1"/>
    <xf numFmtId="1" fontId="18" fillId="0" borderId="0" xfId="0" applyNumberFormat="1" applyFont="1" applyBorder="1"/>
    <xf numFmtId="1" fontId="18" fillId="0" borderId="6" xfId="0" applyNumberFormat="1" applyFont="1" applyBorder="1"/>
    <xf numFmtId="1" fontId="19" fillId="0" borderId="2" xfId="0" applyNumberFormat="1" applyFont="1" applyBorder="1" applyAlignment="1">
      <alignment horizontal="center"/>
    </xf>
    <xf numFmtId="1" fontId="19" fillId="0" borderId="0" xfId="0" applyNumberFormat="1" applyFont="1" applyBorder="1" applyAlignment="1">
      <alignment horizontal="center"/>
    </xf>
    <xf numFmtId="1" fontId="19" fillId="0" borderId="6" xfId="0" applyNumberFormat="1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10" xfId="0" applyNumberFormat="1" applyFont="1" applyBorder="1" applyAlignment="1">
      <alignment horizontal="center"/>
    </xf>
    <xf numFmtId="1" fontId="17" fillId="0" borderId="11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73" fontId="6" fillId="0" borderId="4" xfId="0" applyNumberFormat="1" applyFont="1" applyBorder="1" applyAlignment="1">
      <alignment horizontal="center"/>
    </xf>
    <xf numFmtId="173" fontId="6" fillId="0" borderId="12" xfId="0" applyNumberFormat="1" applyFont="1" applyBorder="1" applyAlignment="1">
      <alignment horizontal="center"/>
    </xf>
    <xf numFmtId="173" fontId="6" fillId="0" borderId="13" xfId="0" applyNumberFormat="1" applyFont="1" applyBorder="1" applyAlignment="1">
      <alignment horizontal="center"/>
    </xf>
    <xf numFmtId="173" fontId="10" fillId="0" borderId="3" xfId="0" applyNumberFormat="1" applyFont="1" applyBorder="1" applyAlignment="1">
      <alignment horizontal="center"/>
    </xf>
    <xf numFmtId="173" fontId="10" fillId="0" borderId="10" xfId="0" applyNumberFormat="1" applyFont="1" applyBorder="1" applyAlignment="1">
      <alignment horizontal="center"/>
    </xf>
    <xf numFmtId="173" fontId="10" fillId="0" borderId="11" xfId="0" applyNumberFormat="1" applyFont="1" applyBorder="1" applyAlignment="1">
      <alignment horizontal="center"/>
    </xf>
    <xf numFmtId="0" fontId="3" fillId="0" borderId="0" xfId="3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3" applyNumberFormat="1" applyFont="1" applyFill="1" applyBorder="1" applyAlignment="1" applyProtection="1">
      <alignment horizontal="center"/>
    </xf>
    <xf numFmtId="49" fontId="10" fillId="2" borderId="9" xfId="3" applyNumberFormat="1" applyFont="1" applyFill="1" applyBorder="1" applyAlignment="1">
      <alignment horizontal="center" vertical="center" textRotation="255" shrinkToFit="1"/>
    </xf>
    <xf numFmtId="49" fontId="10" fillId="2" borderId="14" xfId="3" applyNumberFormat="1" applyFont="1" applyFill="1" applyBorder="1" applyAlignment="1">
      <alignment horizontal="center" vertical="center" textRotation="255" shrinkToFit="1"/>
    </xf>
    <xf numFmtId="0" fontId="10" fillId="2" borderId="8" xfId="3" applyFont="1" applyFill="1" applyBorder="1" applyAlignment="1">
      <alignment horizontal="center" vertical="center" wrapText="1"/>
    </xf>
    <xf numFmtId="0" fontId="10" fillId="2" borderId="9" xfId="3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</cellXfs>
  <cellStyles count="4">
    <cellStyle name="Normal" xfId="0" builtinId="0"/>
    <cellStyle name="Normal_capi" xfId="1"/>
    <cellStyle name="Normal_Hoja2" xfId="2"/>
    <cellStyle name="Normal_moamoi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view3D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'JUNIO 08 a 14'!$B$8</c:f>
              <c:strCache>
                <c:ptCount val="1"/>
                <c:pt idx="0">
                  <c:v>Producto Primarios</c:v>
                </c:pt>
              </c:strCache>
            </c:strRef>
          </c:tx>
          <c:dLbls>
            <c:txPr>
              <a:bodyPr/>
              <a:lstStyle/>
              <a:p>
                <a:pPr>
                  <a:defRPr sz="1600"/>
                </a:pPr>
                <a:endParaRPr lang="es-AR"/>
              </a:p>
            </c:txPr>
            <c:showVal val="1"/>
          </c:dLbls>
          <c:cat>
            <c:strRef>
              <c:f>'JUNIO 08 a 14'!$C$7:$I$7</c:f>
              <c:strCache>
                <c:ptCount val="7"/>
                <c:pt idx="0">
                  <c:v>JUNIO 2008</c:v>
                </c:pt>
                <c:pt idx="1">
                  <c:v>JUNIO 2009</c:v>
                </c:pt>
                <c:pt idx="2">
                  <c:v>JUNIO 2010</c:v>
                </c:pt>
                <c:pt idx="3">
                  <c:v>JUNIO 2011</c:v>
                </c:pt>
                <c:pt idx="4">
                  <c:v>JUNIO 2012</c:v>
                </c:pt>
                <c:pt idx="5">
                  <c:v>JUNIO 2013</c:v>
                </c:pt>
                <c:pt idx="6">
                  <c:v>JUNIO 2014</c:v>
                </c:pt>
              </c:strCache>
            </c:strRef>
          </c:cat>
          <c:val>
            <c:numRef>
              <c:f>'JUNIO 08 a 14'!$C$8:$I$8</c:f>
              <c:numCache>
                <c:formatCode>0</c:formatCode>
                <c:ptCount val="7"/>
                <c:pt idx="0">
                  <c:v>6353827.9240300003</c:v>
                </c:pt>
                <c:pt idx="1">
                  <c:v>4637181.46098</c:v>
                </c:pt>
                <c:pt idx="2">
                  <c:v>5371939.1001599999</c:v>
                </c:pt>
                <c:pt idx="3">
                  <c:v>4115256.14598</c:v>
                </c:pt>
                <c:pt idx="4">
                  <c:v>3989150.0199999991</c:v>
                </c:pt>
                <c:pt idx="5">
                  <c:v>6620796.14867</c:v>
                </c:pt>
                <c:pt idx="6">
                  <c:v>3529663.9500700003</c:v>
                </c:pt>
              </c:numCache>
            </c:numRef>
          </c:val>
        </c:ser>
        <c:ser>
          <c:idx val="1"/>
          <c:order val="1"/>
          <c:tx>
            <c:strRef>
              <c:f>'JUNIO 08 a 14'!$B$9</c:f>
              <c:strCache>
                <c:ptCount val="1"/>
                <c:pt idx="0">
                  <c:v>MOA</c:v>
                </c:pt>
              </c:strCache>
            </c:strRef>
          </c:tx>
          <c:dLbls>
            <c:txPr>
              <a:bodyPr/>
              <a:lstStyle/>
              <a:p>
                <a:pPr>
                  <a:defRPr sz="1600"/>
                </a:pPr>
                <a:endParaRPr lang="es-AR"/>
              </a:p>
            </c:txPr>
            <c:showVal val="1"/>
          </c:dLbls>
          <c:cat>
            <c:strRef>
              <c:f>'JUNIO 08 a 14'!$C$7:$I$7</c:f>
              <c:strCache>
                <c:ptCount val="7"/>
                <c:pt idx="0">
                  <c:v>JUNIO 2008</c:v>
                </c:pt>
                <c:pt idx="1">
                  <c:v>JUNIO 2009</c:v>
                </c:pt>
                <c:pt idx="2">
                  <c:v>JUNIO 2010</c:v>
                </c:pt>
                <c:pt idx="3">
                  <c:v>JUNIO 2011</c:v>
                </c:pt>
                <c:pt idx="4">
                  <c:v>JUNIO 2012</c:v>
                </c:pt>
                <c:pt idx="5">
                  <c:v>JUNIO 2013</c:v>
                </c:pt>
                <c:pt idx="6">
                  <c:v>JUNIO 2014</c:v>
                </c:pt>
              </c:strCache>
            </c:strRef>
          </c:cat>
          <c:val>
            <c:numRef>
              <c:f>'JUNIO 08 a 14'!$C$9:$I$9</c:f>
              <c:numCache>
                <c:formatCode>0</c:formatCode>
                <c:ptCount val="7"/>
                <c:pt idx="0">
                  <c:v>3843528.3422699994</c:v>
                </c:pt>
                <c:pt idx="1">
                  <c:v>4149690.31018</c:v>
                </c:pt>
                <c:pt idx="2">
                  <c:v>3672252.0428199996</c:v>
                </c:pt>
                <c:pt idx="3">
                  <c:v>3753233.4764800002</c:v>
                </c:pt>
                <c:pt idx="4">
                  <c:v>4094043.9006600007</c:v>
                </c:pt>
                <c:pt idx="5">
                  <c:v>3308856.2411000002</c:v>
                </c:pt>
                <c:pt idx="6">
                  <c:v>3306695.3409700007</c:v>
                </c:pt>
              </c:numCache>
            </c:numRef>
          </c:val>
        </c:ser>
        <c:ser>
          <c:idx val="2"/>
          <c:order val="2"/>
          <c:tx>
            <c:strRef>
              <c:f>'JUNIO 08 a 14'!$B$10</c:f>
              <c:strCache>
                <c:ptCount val="1"/>
                <c:pt idx="0">
                  <c:v>MOI</c:v>
                </c:pt>
              </c:strCache>
            </c:strRef>
          </c:tx>
          <c:dLbls>
            <c:txPr>
              <a:bodyPr/>
              <a:lstStyle/>
              <a:p>
                <a:pPr>
                  <a:defRPr sz="1600"/>
                </a:pPr>
                <a:endParaRPr lang="es-AR"/>
              </a:p>
            </c:txPr>
            <c:showVal val="1"/>
          </c:dLbls>
          <c:cat>
            <c:strRef>
              <c:f>'JUNIO 08 a 14'!$C$7:$I$7</c:f>
              <c:strCache>
                <c:ptCount val="7"/>
                <c:pt idx="0">
                  <c:v>JUNIO 2008</c:v>
                </c:pt>
                <c:pt idx="1">
                  <c:v>JUNIO 2009</c:v>
                </c:pt>
                <c:pt idx="2">
                  <c:v>JUNIO 2010</c:v>
                </c:pt>
                <c:pt idx="3">
                  <c:v>JUNIO 2011</c:v>
                </c:pt>
                <c:pt idx="4">
                  <c:v>JUNIO 2012</c:v>
                </c:pt>
                <c:pt idx="5">
                  <c:v>JUNIO 2013</c:v>
                </c:pt>
                <c:pt idx="6">
                  <c:v>JUNIO 2014</c:v>
                </c:pt>
              </c:strCache>
            </c:strRef>
          </c:cat>
          <c:val>
            <c:numRef>
              <c:f>'JUNIO 08 a 14'!$C$10:$I$10</c:f>
              <c:numCache>
                <c:formatCode>0</c:formatCode>
                <c:ptCount val="7"/>
                <c:pt idx="0">
                  <c:v>110457.13656999999</c:v>
                </c:pt>
                <c:pt idx="1">
                  <c:v>146235.65780999998</c:v>
                </c:pt>
                <c:pt idx="2">
                  <c:v>179612.75941999999</c:v>
                </c:pt>
                <c:pt idx="3">
                  <c:v>238136.09050999998</c:v>
                </c:pt>
                <c:pt idx="4">
                  <c:v>215167.24056000001</c:v>
                </c:pt>
                <c:pt idx="5">
                  <c:v>174509.50130999991</c:v>
                </c:pt>
                <c:pt idx="6">
                  <c:v>217481.63648000002</c:v>
                </c:pt>
              </c:numCache>
            </c:numRef>
          </c:val>
        </c:ser>
        <c:ser>
          <c:idx val="3"/>
          <c:order val="3"/>
          <c:tx>
            <c:strRef>
              <c:f>'JUNIO 08 a 14'!$B$11</c:f>
              <c:strCache>
                <c:ptCount val="1"/>
                <c:pt idx="0">
                  <c:v>Combustibles</c:v>
                </c:pt>
              </c:strCache>
            </c:strRef>
          </c:tx>
          <c:dLbls>
            <c:dLbl>
              <c:idx val="0"/>
              <c:layout>
                <c:manualLayout>
                  <c:x val="1.8588931136459652E-2"/>
                  <c:y val="-1.8433179723502304E-2"/>
                </c:manualLayout>
              </c:layout>
              <c:showVal val="1"/>
            </c:dLbl>
            <c:dLbl>
              <c:idx val="1"/>
              <c:layout>
                <c:manualLayout>
                  <c:x val="1.5209125475285171E-2"/>
                  <c:y val="-1.6385048643113159E-2"/>
                </c:manualLayout>
              </c:layout>
              <c:showVal val="1"/>
            </c:dLbl>
            <c:dLbl>
              <c:idx val="2"/>
              <c:layout>
                <c:manualLayout>
                  <c:x val="1.6899028305872411E-2"/>
                  <c:y val="-1.8433179723502304E-2"/>
                </c:manualLayout>
              </c:layout>
              <c:showVal val="1"/>
            </c:dLbl>
            <c:dLbl>
              <c:idx val="3"/>
              <c:layout>
                <c:manualLayout>
                  <c:x val="1.351922264469793E-2"/>
                  <c:y val="-1.8433179723502266E-2"/>
                </c:manualLayout>
              </c:layout>
              <c:showVal val="1"/>
            </c:dLbl>
            <c:dLbl>
              <c:idx val="4"/>
              <c:layout>
                <c:manualLayout>
                  <c:x val="6.7544748395812221E-3"/>
                  <c:y val="-1.6385048643113159E-2"/>
                </c:manualLayout>
              </c:layout>
              <c:showVal val="1"/>
            </c:dLbl>
            <c:dLbl>
              <c:idx val="5"/>
              <c:layout>
                <c:manualLayout>
                  <c:x val="6.7544748395811233E-3"/>
                  <c:y val="-1.8433179723502304E-2"/>
                </c:manualLayout>
              </c:layout>
              <c:showVal val="1"/>
            </c:dLbl>
            <c:dLbl>
              <c:idx val="6"/>
              <c:layout>
                <c:manualLayout>
                  <c:x val="2.7017899358324892E-3"/>
                  <c:y val="-1.8433179723502304E-2"/>
                </c:manualLayout>
              </c:layout>
              <c:showVal val="1"/>
            </c:dLbl>
            <c:txPr>
              <a:bodyPr/>
              <a:lstStyle/>
              <a:p>
                <a:pPr>
                  <a:defRPr sz="1600"/>
                </a:pPr>
                <a:endParaRPr lang="es-AR"/>
              </a:p>
            </c:txPr>
            <c:showVal val="1"/>
          </c:dLbls>
          <c:cat>
            <c:strRef>
              <c:f>'JUNIO 08 a 14'!$C$7:$I$7</c:f>
              <c:strCache>
                <c:ptCount val="7"/>
                <c:pt idx="0">
                  <c:v>JUNIO 2008</c:v>
                </c:pt>
                <c:pt idx="1">
                  <c:v>JUNIO 2009</c:v>
                </c:pt>
                <c:pt idx="2">
                  <c:v>JUNIO 2010</c:v>
                </c:pt>
                <c:pt idx="3">
                  <c:v>JUNIO 2011</c:v>
                </c:pt>
                <c:pt idx="4">
                  <c:v>JUNIO 2012</c:v>
                </c:pt>
                <c:pt idx="5">
                  <c:v>JUNIO 2013</c:v>
                </c:pt>
                <c:pt idx="6">
                  <c:v>JUNIO 2014</c:v>
                </c:pt>
              </c:strCache>
            </c:strRef>
          </c:cat>
          <c:val>
            <c:numRef>
              <c:f>'JUNIO 08 a 14'!$C$11:$I$11</c:f>
              <c:numCache>
                <c:formatCode>0</c:formatCode>
                <c:ptCount val="7"/>
                <c:pt idx="0">
                  <c:v>54.251359999999998</c:v>
                </c:pt>
                <c:pt idx="1">
                  <c:v>150.95400000000001</c:v>
                </c:pt>
                <c:pt idx="2">
                  <c:v>1.0973999999999999</c:v>
                </c:pt>
                <c:pt idx="3">
                  <c:v>5.6000000000000001E-2</c:v>
                </c:pt>
                <c:pt idx="4">
                  <c:v>0.36</c:v>
                </c:pt>
                <c:pt idx="5">
                  <c:v>2E-3</c:v>
                </c:pt>
                <c:pt idx="6">
                  <c:v>3.9989999999999998E-2</c:v>
                </c:pt>
              </c:numCache>
            </c:numRef>
          </c:val>
        </c:ser>
        <c:dLbls>
          <c:showVal val="1"/>
        </c:dLbls>
        <c:gapWidth val="75"/>
        <c:shape val="box"/>
        <c:axId val="93567232"/>
        <c:axId val="96117120"/>
        <c:axId val="0"/>
      </c:bar3DChart>
      <c:catAx>
        <c:axId val="93567232"/>
        <c:scaling>
          <c:orientation val="minMax"/>
        </c:scaling>
        <c:axPos val="b"/>
        <c:numFmt formatCode="@" sourceLinked="1"/>
        <c:majorTickMark val="none"/>
        <c:tickLblPos val="nextTo"/>
        <c:crossAx val="96117120"/>
        <c:crosses val="autoZero"/>
        <c:auto val="1"/>
        <c:lblAlgn val="ctr"/>
        <c:lblOffset val="100"/>
      </c:catAx>
      <c:valAx>
        <c:axId val="96117120"/>
        <c:scaling>
          <c:orientation val="minMax"/>
        </c:scaling>
        <c:axPos val="l"/>
        <c:numFmt formatCode="0" sourceLinked="1"/>
        <c:majorTickMark val="none"/>
        <c:tickLblPos val="nextTo"/>
        <c:crossAx val="93567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</c:legend>
    <c:plotVisOnly val="1"/>
    <c:dispBlanksAs val="gap"/>
  </c:chart>
  <c:txPr>
    <a:bodyPr/>
    <a:lstStyle/>
    <a:p>
      <a:pPr>
        <a:defRPr b="1"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/>
          <a:lstStyle/>
          <a:p>
            <a:pPr>
              <a:defRPr/>
            </a:pPr>
            <a:r>
              <a:rPr lang="es-ES"/>
              <a:t>Evolucion de las Exportaciones de Córdoba </a:t>
            </a:r>
          </a:p>
          <a:p>
            <a:pPr>
              <a:defRPr/>
            </a:pPr>
            <a:r>
              <a:rPr lang="es-ES" baseline="0"/>
              <a:t>Junio 2008 a 2014</a:t>
            </a:r>
            <a:endParaRPr lang="es-E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'JUNIO 08 a 14'!$B$8</c:f>
              <c:strCache>
                <c:ptCount val="1"/>
                <c:pt idx="0">
                  <c:v>Producto Primarios</c:v>
                </c:pt>
              </c:strCache>
            </c:strRef>
          </c:tx>
          <c:dLbls>
            <c:dLbl>
              <c:idx val="0"/>
              <c:layout>
                <c:manualLayout>
                  <c:x val="-4.9180327868852472E-2"/>
                  <c:y val="-1.88087774294670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1"/>
              <c:layout>
                <c:manualLayout>
                  <c:x val="-3.1418183382814831E-2"/>
                  <c:y val="-3.342959872962587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3.5519125683060107E-2"/>
                  <c:y val="-1.671578670221081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3"/>
              <c:layout>
                <c:manualLayout>
                  <c:x val="-2.8681962910373907E-2"/>
                  <c:y val="-2.29792905980796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4"/>
              <c:layout>
                <c:manualLayout>
                  <c:x val="-1.6393442622950821E-2"/>
                  <c:y val="2.716823406478586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5"/>
              <c:layout>
                <c:manualLayout>
                  <c:x val="-2.4590163934426229E-2"/>
                  <c:y val="-1.462904911180765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6"/>
              <c:layout>
                <c:manualLayout>
                  <c:x val="-1.092896174863388E-2"/>
                  <c:y val="-2.29885057471264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showVal val="1"/>
          </c:dLbls>
          <c:cat>
            <c:strRef>
              <c:f>'JUNIO 08 a 14'!$C$7:$I$7</c:f>
              <c:strCache>
                <c:ptCount val="7"/>
                <c:pt idx="0">
                  <c:v>JUNIO 2008</c:v>
                </c:pt>
                <c:pt idx="1">
                  <c:v>JUNIO 2009</c:v>
                </c:pt>
                <c:pt idx="2">
                  <c:v>JUNIO 2010</c:v>
                </c:pt>
                <c:pt idx="3">
                  <c:v>JUNIO 2011</c:v>
                </c:pt>
                <c:pt idx="4">
                  <c:v>JUNIO 2012</c:v>
                </c:pt>
                <c:pt idx="5">
                  <c:v>JUNIO 2013</c:v>
                </c:pt>
                <c:pt idx="6">
                  <c:v>JUNIO 2014</c:v>
                </c:pt>
              </c:strCache>
            </c:strRef>
          </c:cat>
          <c:val>
            <c:numRef>
              <c:f>'JUNIO 08 a 14'!$C$8:$I$8</c:f>
              <c:numCache>
                <c:formatCode>0</c:formatCode>
                <c:ptCount val="7"/>
                <c:pt idx="0">
                  <c:v>6353827.9240300003</c:v>
                </c:pt>
                <c:pt idx="1">
                  <c:v>4637181.46098</c:v>
                </c:pt>
                <c:pt idx="2">
                  <c:v>5371939.1001599999</c:v>
                </c:pt>
                <c:pt idx="3">
                  <c:v>4115256.14598</c:v>
                </c:pt>
                <c:pt idx="4">
                  <c:v>3989150.0199999991</c:v>
                </c:pt>
                <c:pt idx="5">
                  <c:v>6620796.14867</c:v>
                </c:pt>
                <c:pt idx="6">
                  <c:v>3529663.9500700003</c:v>
                </c:pt>
              </c:numCache>
            </c:numRef>
          </c:val>
        </c:ser>
        <c:ser>
          <c:idx val="1"/>
          <c:order val="1"/>
          <c:tx>
            <c:strRef>
              <c:f>'JUNIO 08 a 14'!$B$9</c:f>
              <c:strCache>
                <c:ptCount val="1"/>
                <c:pt idx="0">
                  <c:v>MOA</c:v>
                </c:pt>
              </c:strCache>
            </c:strRef>
          </c:tx>
          <c:dLbls>
            <c:dLbl>
              <c:idx val="0"/>
              <c:layout>
                <c:manualLayout>
                  <c:x val="-3.9614151714642228E-2"/>
                  <c:y val="2.508380026164441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1"/>
              <c:layout>
                <c:manualLayout>
                  <c:x val="-3.8250075297964807E-2"/>
                  <c:y val="2.926583236656546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3.0040123058388192E-2"/>
                  <c:y val="2.926583236656546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3"/>
              <c:layout>
                <c:manualLayout>
                  <c:x val="-3.2774407297448474E-2"/>
                  <c:y val="3.13580003126568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4"/>
              <c:layout>
                <c:manualLayout>
                  <c:x val="-3.6885245901639344E-2"/>
                  <c:y val="-2.29885057471264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5"/>
              <c:layout>
                <c:manualLayout>
                  <c:x val="-3.0054644808743168E-2"/>
                  <c:y val="2.089864158829676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6"/>
              <c:layout>
                <c:manualLayout>
                  <c:x val="-2.4590163934426229E-2"/>
                  <c:y val="2.2988505747126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showVal val="1"/>
          </c:dLbls>
          <c:cat>
            <c:strRef>
              <c:f>'JUNIO 08 a 14'!$C$7:$I$7</c:f>
              <c:strCache>
                <c:ptCount val="7"/>
                <c:pt idx="0">
                  <c:v>JUNIO 2008</c:v>
                </c:pt>
                <c:pt idx="1">
                  <c:v>JUNIO 2009</c:v>
                </c:pt>
                <c:pt idx="2">
                  <c:v>JUNIO 2010</c:v>
                </c:pt>
                <c:pt idx="3">
                  <c:v>JUNIO 2011</c:v>
                </c:pt>
                <c:pt idx="4">
                  <c:v>JUNIO 2012</c:v>
                </c:pt>
                <c:pt idx="5">
                  <c:v>JUNIO 2013</c:v>
                </c:pt>
                <c:pt idx="6">
                  <c:v>JUNIO 2014</c:v>
                </c:pt>
              </c:strCache>
            </c:strRef>
          </c:cat>
          <c:val>
            <c:numRef>
              <c:f>'JUNIO 08 a 14'!$C$9:$I$9</c:f>
              <c:numCache>
                <c:formatCode>0</c:formatCode>
                <c:ptCount val="7"/>
                <c:pt idx="0">
                  <c:v>3843528.3422699994</c:v>
                </c:pt>
                <c:pt idx="1">
                  <c:v>4149690.31018</c:v>
                </c:pt>
                <c:pt idx="2">
                  <c:v>3672252.0428199996</c:v>
                </c:pt>
                <c:pt idx="3">
                  <c:v>3753233.4764800002</c:v>
                </c:pt>
                <c:pt idx="4">
                  <c:v>4094043.9006600007</c:v>
                </c:pt>
                <c:pt idx="5">
                  <c:v>3308856.2411000002</c:v>
                </c:pt>
                <c:pt idx="6">
                  <c:v>3306695.3409700007</c:v>
                </c:pt>
              </c:numCache>
            </c:numRef>
          </c:val>
        </c:ser>
        <c:ser>
          <c:idx val="2"/>
          <c:order val="2"/>
          <c:tx>
            <c:strRef>
              <c:f>'JUNIO 08 a 14'!$B$10</c:f>
              <c:strCache>
                <c:ptCount val="1"/>
                <c:pt idx="0">
                  <c:v>MOI</c:v>
                </c:pt>
              </c:strCache>
            </c:strRef>
          </c:tx>
          <c:dLbls>
            <c:dLbl>
              <c:idx val="0"/>
              <c:layout>
                <c:manualLayout>
                  <c:x val="-2.7321113549330922E-2"/>
                  <c:y val="-2.506997753807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1"/>
              <c:layout>
                <c:manualLayout>
                  <c:x val="-3.1406243276967429E-2"/>
                  <c:y val="-1.879791671809049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3.1403661632459876E-2"/>
                  <c:y val="-1.879561293082878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3"/>
              <c:layout>
                <c:manualLayout>
                  <c:x val="-3.4147842175465772E-2"/>
                  <c:y val="-2.08909074453467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4"/>
              <c:layout>
                <c:manualLayout>
                  <c:x val="-3.0054644808743168E-2"/>
                  <c:y val="-2.29885057471264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5"/>
              <c:layout>
                <c:manualLayout>
                  <c:x val="-3.6885245901639344E-2"/>
                  <c:y val="-1.88087774294670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6"/>
              <c:layout>
                <c:manualLayout>
                  <c:x val="-3.825136612021858E-2"/>
                  <c:y val="-1.044932079414838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showVal val="1"/>
          </c:dLbls>
          <c:cat>
            <c:strRef>
              <c:f>'JUNIO 08 a 14'!$C$7:$I$7</c:f>
              <c:strCache>
                <c:ptCount val="7"/>
                <c:pt idx="0">
                  <c:v>JUNIO 2008</c:v>
                </c:pt>
                <c:pt idx="1">
                  <c:v>JUNIO 2009</c:v>
                </c:pt>
                <c:pt idx="2">
                  <c:v>JUNIO 2010</c:v>
                </c:pt>
                <c:pt idx="3">
                  <c:v>JUNIO 2011</c:v>
                </c:pt>
                <c:pt idx="4">
                  <c:v>JUNIO 2012</c:v>
                </c:pt>
                <c:pt idx="5">
                  <c:v>JUNIO 2013</c:v>
                </c:pt>
                <c:pt idx="6">
                  <c:v>JUNIO 2014</c:v>
                </c:pt>
              </c:strCache>
            </c:strRef>
          </c:cat>
          <c:val>
            <c:numRef>
              <c:f>'JUNIO 08 a 14'!$C$10:$I$10</c:f>
              <c:numCache>
                <c:formatCode>0</c:formatCode>
                <c:ptCount val="7"/>
                <c:pt idx="0">
                  <c:v>110457.13656999999</c:v>
                </c:pt>
                <c:pt idx="1">
                  <c:v>146235.65780999998</c:v>
                </c:pt>
                <c:pt idx="2">
                  <c:v>179612.75941999999</c:v>
                </c:pt>
                <c:pt idx="3">
                  <c:v>238136.09050999998</c:v>
                </c:pt>
                <c:pt idx="4">
                  <c:v>215167.24056000001</c:v>
                </c:pt>
                <c:pt idx="5">
                  <c:v>174509.50130999991</c:v>
                </c:pt>
                <c:pt idx="6">
                  <c:v>217481.63648000002</c:v>
                </c:pt>
              </c:numCache>
            </c:numRef>
          </c:val>
        </c:ser>
        <c:ser>
          <c:idx val="3"/>
          <c:order val="3"/>
          <c:tx>
            <c:strRef>
              <c:f>'JUNIO 08 a 14'!$B$11</c:f>
              <c:strCache>
                <c:ptCount val="1"/>
                <c:pt idx="0">
                  <c:v>Combustibles</c:v>
                </c:pt>
              </c:strCache>
            </c:strRef>
          </c:tx>
          <c:dLbls>
            <c:dLbl>
              <c:idx val="0"/>
              <c:layout>
                <c:manualLayout>
                  <c:x val="-3.0052063164235619E-2"/>
                  <c:y val="-1.25307925850961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1"/>
              <c:layout>
                <c:manualLayout>
                  <c:x val="-2.7289058130028827E-3"/>
                  <c:y val="-1.043928286393667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5.462544640936276E-3"/>
                  <c:y val="-8.3502414862718956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3"/>
              <c:layout>
                <c:manualLayout>
                  <c:x val="-2.7322404371584699E-3"/>
                  <c:y val="-1.043928286393667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4"/>
              <c:layout>
                <c:manualLayout>
                  <c:x val="-5.4644808743169399E-3"/>
                  <c:y val="-4.1797283176593526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5"/>
              <c:layout>
                <c:manualLayout>
                  <c:x val="-9.562841530054645E-3"/>
                  <c:y val="-2.089864158829676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dLbl>
              <c:idx val="6"/>
              <c:layout>
                <c:manualLayout>
                  <c:x val="-1.092896174863388E-2"/>
                  <c:y val="-2.089864158829676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AR"/>
                </a:p>
              </c:txPr>
              <c:dLblPos val="r"/>
              <c:showVal val="1"/>
            </c:dLbl>
            <c:showVal val="1"/>
          </c:dLbls>
          <c:cat>
            <c:strRef>
              <c:f>'JUNIO 08 a 14'!$C$7:$I$7</c:f>
              <c:strCache>
                <c:ptCount val="7"/>
                <c:pt idx="0">
                  <c:v>JUNIO 2008</c:v>
                </c:pt>
                <c:pt idx="1">
                  <c:v>JUNIO 2009</c:v>
                </c:pt>
                <c:pt idx="2">
                  <c:v>JUNIO 2010</c:v>
                </c:pt>
                <c:pt idx="3">
                  <c:v>JUNIO 2011</c:v>
                </c:pt>
                <c:pt idx="4">
                  <c:v>JUNIO 2012</c:v>
                </c:pt>
                <c:pt idx="5">
                  <c:v>JUNIO 2013</c:v>
                </c:pt>
                <c:pt idx="6">
                  <c:v>JUNIO 2014</c:v>
                </c:pt>
              </c:strCache>
            </c:strRef>
          </c:cat>
          <c:val>
            <c:numRef>
              <c:f>'JUNIO 08 a 14'!$C$11:$I$11</c:f>
              <c:numCache>
                <c:formatCode>0</c:formatCode>
                <c:ptCount val="7"/>
                <c:pt idx="0">
                  <c:v>54.251359999999998</c:v>
                </c:pt>
                <c:pt idx="1">
                  <c:v>150.95400000000001</c:v>
                </c:pt>
                <c:pt idx="2">
                  <c:v>1.0973999999999999</c:v>
                </c:pt>
                <c:pt idx="3">
                  <c:v>5.6000000000000001E-2</c:v>
                </c:pt>
                <c:pt idx="4">
                  <c:v>0.36</c:v>
                </c:pt>
                <c:pt idx="5">
                  <c:v>2E-3</c:v>
                </c:pt>
                <c:pt idx="6">
                  <c:v>3.9989999999999998E-2</c:v>
                </c:pt>
              </c:numCache>
            </c:numRef>
          </c:val>
        </c:ser>
        <c:dLbls>
          <c:showVal val="1"/>
        </c:dLbls>
        <c:marker val="1"/>
        <c:axId val="39157120"/>
        <c:axId val="54851072"/>
      </c:lineChart>
      <c:catAx>
        <c:axId val="39157120"/>
        <c:scaling>
          <c:orientation val="minMax"/>
        </c:scaling>
        <c:axPos val="b"/>
        <c:numFmt formatCode="@" sourceLinked="1"/>
        <c:majorTickMark val="none"/>
        <c:tickLblPos val="nextTo"/>
        <c:crossAx val="54851072"/>
        <c:crosses val="autoZero"/>
        <c:auto val="1"/>
        <c:lblAlgn val="ctr"/>
        <c:lblOffset val="100"/>
      </c:catAx>
      <c:valAx>
        <c:axId val="54851072"/>
        <c:scaling>
          <c:orientation val="minMax"/>
        </c:scaling>
        <c:axPos val="l"/>
        <c:majorGridlines/>
        <c:numFmt formatCode="0" sourceLinked="1"/>
        <c:majorTickMark val="none"/>
        <c:tickLblPos val="nextTo"/>
        <c:crossAx val="39157120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12</xdr:row>
      <xdr:rowOff>85725</xdr:rowOff>
    </xdr:from>
    <xdr:to>
      <xdr:col>13</xdr:col>
      <xdr:colOff>9525</xdr:colOff>
      <xdr:row>44</xdr:row>
      <xdr:rowOff>190500</xdr:rowOff>
    </xdr:to>
    <xdr:graphicFrame macro="">
      <xdr:nvGraphicFramePr>
        <xdr:cNvPr id="104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0769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8"/>
  <sheetViews>
    <sheetView tabSelected="1" workbookViewId="0"/>
  </sheetViews>
  <sheetFormatPr baseColWidth="10" defaultRowHeight="15"/>
  <cols>
    <col min="2" max="2" width="18.5703125" bestFit="1" customWidth="1"/>
    <col min="3" max="3" width="9.85546875" customWidth="1"/>
    <col min="4" max="5" width="9.42578125" bestFit="1" customWidth="1"/>
    <col min="6" max="8" width="9.42578125" customWidth="1"/>
    <col min="9" max="9" width="9.42578125" bestFit="1" customWidth="1"/>
    <col min="10" max="10" width="11.5703125" customWidth="1"/>
    <col min="11" max="12" width="11.7109375" customWidth="1"/>
  </cols>
  <sheetData>
    <row r="2" spans="1:13" ht="15.7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>
      <c r="A3" s="72" t="s">
        <v>97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>
      <c r="A5" s="72" t="s">
        <v>93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>
      <c r="A6" s="1"/>
      <c r="B6" s="1"/>
      <c r="C6" s="1"/>
      <c r="D6" s="1"/>
      <c r="E6" s="1"/>
      <c r="F6" s="1"/>
      <c r="G6" s="1"/>
      <c r="H6" s="1"/>
      <c r="I6" s="1"/>
      <c r="L6" s="73"/>
      <c r="M6" s="73"/>
    </row>
    <row r="7" spans="1:13" ht="29.25" customHeight="1">
      <c r="B7" s="12"/>
      <c r="C7" s="13" t="s">
        <v>98</v>
      </c>
      <c r="D7" s="13" t="s">
        <v>99</v>
      </c>
      <c r="E7" s="13" t="s">
        <v>100</v>
      </c>
      <c r="F7" s="13" t="s">
        <v>101</v>
      </c>
      <c r="G7" s="13" t="s">
        <v>102</v>
      </c>
      <c r="H7" s="13" t="s">
        <v>103</v>
      </c>
      <c r="I7" s="13" t="s">
        <v>104</v>
      </c>
      <c r="J7" s="14" t="s">
        <v>94</v>
      </c>
      <c r="K7" s="14" t="s">
        <v>95</v>
      </c>
      <c r="L7" s="14" t="s">
        <v>96</v>
      </c>
    </row>
    <row r="8" spans="1:13">
      <c r="B8" s="2" t="s">
        <v>2</v>
      </c>
      <c r="C8" s="38">
        <v>6353827.9240300003</v>
      </c>
      <c r="D8" s="39">
        <v>4637181.46098</v>
      </c>
      <c r="E8" s="39">
        <v>5371939.1001599999</v>
      </c>
      <c r="F8" s="39">
        <v>4115256.14598</v>
      </c>
      <c r="G8" s="39">
        <v>3989150.0199999991</v>
      </c>
      <c r="H8" s="39">
        <v>6620796.14867</v>
      </c>
      <c r="I8" s="39">
        <v>3529663.9500700003</v>
      </c>
      <c r="J8" s="9">
        <f>((I8*100)/C8)-100</f>
        <v>-44.448228811471118</v>
      </c>
      <c r="K8" s="10">
        <f>((I8*100)/G8)-100</f>
        <v>-11.518395338012354</v>
      </c>
      <c r="L8" s="6">
        <f>((I8*100)/H8)-100</f>
        <v>-46.688224938339978</v>
      </c>
    </row>
    <row r="9" spans="1:13">
      <c r="B9" s="3" t="s">
        <v>3</v>
      </c>
      <c r="C9" s="40">
        <v>3843528.3422699994</v>
      </c>
      <c r="D9" s="41">
        <v>4149690.31018</v>
      </c>
      <c r="E9" s="41">
        <v>3672252.0428199996</v>
      </c>
      <c r="F9" s="41">
        <v>3753233.4764800002</v>
      </c>
      <c r="G9" s="41">
        <v>4094043.9006600007</v>
      </c>
      <c r="H9" s="41">
        <v>3308856.2411000002</v>
      </c>
      <c r="I9" s="41">
        <v>3306695.3409700007</v>
      </c>
      <c r="J9" s="11">
        <f>((I9*100)/C9)-100</f>
        <v>-13.967192472501551</v>
      </c>
      <c r="K9" s="8">
        <f>((I9*100)/G9)-100</f>
        <v>-19.23156123370029</v>
      </c>
      <c r="L9" s="7">
        <f>((I9*100)/H9)-100</f>
        <v>-6.5306558295233685E-2</v>
      </c>
    </row>
    <row r="10" spans="1:13">
      <c r="B10" s="3" t="s">
        <v>4</v>
      </c>
      <c r="C10" s="40">
        <v>110457.13656999999</v>
      </c>
      <c r="D10" s="41">
        <v>146235.65780999998</v>
      </c>
      <c r="E10" s="41">
        <v>179612.75941999999</v>
      </c>
      <c r="F10" s="41">
        <v>238136.09050999998</v>
      </c>
      <c r="G10" s="41">
        <v>215167.24056000001</v>
      </c>
      <c r="H10" s="41">
        <v>174509.50130999991</v>
      </c>
      <c r="I10" s="41">
        <v>217481.63648000002</v>
      </c>
      <c r="J10" s="11">
        <f>((I10*100)/C10)-100</f>
        <v>96.892336007800992</v>
      </c>
      <c r="K10" s="8">
        <f>((I10*100)/G10)-100</f>
        <v>1.0756265284513091</v>
      </c>
      <c r="L10" s="7">
        <f>((I10*100)/H10)-100</f>
        <v>24.624524651906555</v>
      </c>
    </row>
    <row r="11" spans="1:13">
      <c r="B11" s="4" t="s">
        <v>5</v>
      </c>
      <c r="C11" s="42">
        <v>54.251359999999998</v>
      </c>
      <c r="D11" s="43">
        <v>150.95400000000001</v>
      </c>
      <c r="E11" s="43">
        <v>1.0973999999999999</v>
      </c>
      <c r="F11" s="43">
        <v>5.6000000000000001E-2</v>
      </c>
      <c r="G11" s="43">
        <v>0.36</v>
      </c>
      <c r="H11" s="43">
        <v>2E-3</v>
      </c>
      <c r="I11" s="43">
        <v>3.9989999999999998E-2</v>
      </c>
      <c r="J11" s="11">
        <f>((I11*100)/C11)-100</f>
        <v>-99.926287562191987</v>
      </c>
      <c r="K11" s="8">
        <v>0</v>
      </c>
      <c r="L11" s="7">
        <v>0</v>
      </c>
    </row>
    <row r="12" spans="1:13">
      <c r="B12" s="5" t="s">
        <v>6</v>
      </c>
      <c r="C12" s="44">
        <f t="shared" ref="C12:I12" si="0">SUM(C8:C11)</f>
        <v>10307867.654229999</v>
      </c>
      <c r="D12" s="44">
        <f t="shared" si="0"/>
        <v>8933258.3829699997</v>
      </c>
      <c r="E12" s="44">
        <f t="shared" si="0"/>
        <v>9223804.9998000003</v>
      </c>
      <c r="F12" s="44">
        <f t="shared" si="0"/>
        <v>8106625.7689699996</v>
      </c>
      <c r="G12" s="44">
        <f t="shared" si="0"/>
        <v>8298361.5212200005</v>
      </c>
      <c r="H12" s="44">
        <f t="shared" si="0"/>
        <v>10104161.893080002</v>
      </c>
      <c r="I12" s="65">
        <f t="shared" si="0"/>
        <v>7053840.9675100017</v>
      </c>
      <c r="J12" s="66">
        <f>((I12*100)/C12)-100</f>
        <v>-31.568378600443666</v>
      </c>
      <c r="K12" s="67">
        <f>((I12*100)/G12)-100</f>
        <v>-14.997184089022824</v>
      </c>
      <c r="L12" s="68">
        <f>((I12*100)/H12)-100</f>
        <v>-30.188757443198341</v>
      </c>
    </row>
    <row r="46" spans="1:1">
      <c r="A46" t="s">
        <v>89</v>
      </c>
    </row>
    <row r="47" spans="1:1">
      <c r="A47" s="25" t="s">
        <v>90</v>
      </c>
    </row>
    <row r="48" spans="1:1">
      <c r="A48" s="25" t="s">
        <v>91</v>
      </c>
    </row>
  </sheetData>
  <mergeCells count="5">
    <mergeCell ref="A4:M4"/>
    <mergeCell ref="A5:M5"/>
    <mergeCell ref="L6:M6"/>
    <mergeCell ref="A2:M2"/>
    <mergeCell ref="A3:M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2"/>
  <sheetViews>
    <sheetView workbookViewId="0"/>
  </sheetViews>
  <sheetFormatPr baseColWidth="10" defaultRowHeight="15"/>
  <cols>
    <col min="1" max="1" width="3.85546875" customWidth="1"/>
    <col min="2" max="2" width="39.5703125" bestFit="1" customWidth="1"/>
    <col min="3" max="3" width="10" bestFit="1" customWidth="1"/>
    <col min="4" max="5" width="10" customWidth="1"/>
    <col min="6" max="6" width="10" bestFit="1" customWidth="1"/>
    <col min="7" max="7" width="10" customWidth="1"/>
    <col min="8" max="9" width="10" bestFit="1" customWidth="1"/>
  </cols>
  <sheetData>
    <row r="1" spans="1:9">
      <c r="A1" s="15" t="s">
        <v>7</v>
      </c>
      <c r="B1" s="16"/>
      <c r="C1" s="17"/>
      <c r="D1" s="17"/>
      <c r="E1" s="17"/>
      <c r="F1" s="17"/>
      <c r="G1" s="17"/>
    </row>
    <row r="2" spans="1:9">
      <c r="A2" s="16"/>
      <c r="B2" s="16"/>
      <c r="C2" s="17"/>
      <c r="D2" s="17"/>
      <c r="E2" s="17"/>
      <c r="F2" s="17"/>
      <c r="G2" s="17"/>
    </row>
    <row r="3" spans="1:9" ht="15.75">
      <c r="A3" s="74" t="s">
        <v>0</v>
      </c>
      <c r="B3" s="74"/>
      <c r="C3" s="74"/>
      <c r="D3" s="74"/>
      <c r="E3" s="74"/>
      <c r="F3" s="74"/>
      <c r="G3" s="74"/>
      <c r="H3" s="74"/>
      <c r="I3" s="74"/>
    </row>
    <row r="4" spans="1:9">
      <c r="A4" s="72" t="s">
        <v>97</v>
      </c>
      <c r="B4" s="72"/>
      <c r="C4" s="72"/>
      <c r="D4" s="72"/>
      <c r="E4" s="72"/>
      <c r="F4" s="72"/>
      <c r="G4" s="72"/>
      <c r="H4" s="72"/>
      <c r="I4" s="72"/>
    </row>
    <row r="5" spans="1:9">
      <c r="A5" s="72" t="s">
        <v>1</v>
      </c>
      <c r="B5" s="72"/>
      <c r="C5" s="72"/>
      <c r="D5" s="72"/>
      <c r="E5" s="72"/>
      <c r="F5" s="72"/>
      <c r="G5" s="72"/>
      <c r="H5" s="72"/>
      <c r="I5" s="72"/>
    </row>
    <row r="6" spans="1:9">
      <c r="A6" s="72" t="s">
        <v>93</v>
      </c>
      <c r="B6" s="72"/>
      <c r="C6" s="72"/>
      <c r="D6" s="72"/>
      <c r="E6" s="72"/>
      <c r="F6" s="72"/>
      <c r="G6" s="72"/>
      <c r="H6" s="72"/>
      <c r="I6" s="72"/>
    </row>
    <row r="8" spans="1:9" ht="15" customHeight="1">
      <c r="A8" s="75" t="s">
        <v>8</v>
      </c>
      <c r="B8" s="77" t="s">
        <v>9</v>
      </c>
      <c r="C8" s="79" t="s">
        <v>105</v>
      </c>
      <c r="D8" s="79" t="s">
        <v>106</v>
      </c>
      <c r="E8" s="79" t="s">
        <v>107</v>
      </c>
      <c r="F8" s="79" t="s">
        <v>108</v>
      </c>
      <c r="G8" s="79" t="s">
        <v>109</v>
      </c>
      <c r="H8" s="79" t="s">
        <v>110</v>
      </c>
      <c r="I8" s="79" t="s">
        <v>111</v>
      </c>
    </row>
    <row r="9" spans="1:9">
      <c r="A9" s="76"/>
      <c r="B9" s="78"/>
      <c r="C9" s="80"/>
      <c r="D9" s="80"/>
      <c r="E9" s="80"/>
      <c r="F9" s="80"/>
      <c r="G9" s="80"/>
      <c r="H9" s="80"/>
      <c r="I9" s="80"/>
    </row>
    <row r="10" spans="1:9">
      <c r="A10" s="18"/>
      <c r="B10" s="27" t="s">
        <v>10</v>
      </c>
      <c r="C10" s="45">
        <f t="shared" ref="C10:I10" si="0">C12+C24+C41+C58</f>
        <v>10307867.654229999</v>
      </c>
      <c r="D10" s="46">
        <f t="shared" si="0"/>
        <v>8933258.3829699997</v>
      </c>
      <c r="E10" s="46">
        <f t="shared" si="0"/>
        <v>9223804.9998000003</v>
      </c>
      <c r="F10" s="46">
        <f t="shared" si="0"/>
        <v>8106625.7689699996</v>
      </c>
      <c r="G10" s="46">
        <f t="shared" si="0"/>
        <v>8298361.5212200005</v>
      </c>
      <c r="H10" s="46">
        <f t="shared" si="0"/>
        <v>10104161.893080002</v>
      </c>
      <c r="I10" s="47">
        <f t="shared" si="0"/>
        <v>7053840.9675100017</v>
      </c>
    </row>
    <row r="11" spans="1:9">
      <c r="A11" s="19"/>
      <c r="B11" s="28"/>
      <c r="C11" s="48"/>
      <c r="D11" s="49"/>
      <c r="E11" s="49"/>
      <c r="F11" s="49"/>
      <c r="G11" s="49"/>
      <c r="H11" s="49"/>
      <c r="I11" s="50"/>
    </row>
    <row r="12" spans="1:9">
      <c r="A12" s="20" t="s">
        <v>11</v>
      </c>
      <c r="B12" s="22"/>
      <c r="C12" s="51">
        <f t="shared" ref="C12:I12" si="1">SUM(C14:C22)</f>
        <v>6353827.9240300003</v>
      </c>
      <c r="D12" s="52">
        <f t="shared" si="1"/>
        <v>4637181.46098</v>
      </c>
      <c r="E12" s="52">
        <f t="shared" si="1"/>
        <v>5371939.1001599999</v>
      </c>
      <c r="F12" s="52">
        <f t="shared" si="1"/>
        <v>4115256.14598</v>
      </c>
      <c r="G12" s="52">
        <f t="shared" si="1"/>
        <v>3989150.0199999991</v>
      </c>
      <c r="H12" s="52">
        <f t="shared" si="1"/>
        <v>6620796.14867</v>
      </c>
      <c r="I12" s="53">
        <f t="shared" si="1"/>
        <v>3529663.9500700003</v>
      </c>
    </row>
    <row r="13" spans="1:9">
      <c r="A13" s="21"/>
      <c r="B13" s="22"/>
      <c r="C13" s="54"/>
      <c r="D13" s="55"/>
      <c r="E13" s="55"/>
      <c r="F13" s="55"/>
      <c r="G13" s="55"/>
      <c r="H13" s="55"/>
      <c r="I13" s="50"/>
    </row>
    <row r="14" spans="1:9">
      <c r="A14" s="21" t="s">
        <v>12</v>
      </c>
      <c r="B14" s="22" t="s">
        <v>13</v>
      </c>
      <c r="C14" s="56">
        <v>9.7000000000000003E-2</v>
      </c>
      <c r="D14" s="57">
        <v>69.537999999999997</v>
      </c>
      <c r="E14" s="57">
        <v>83.951499999999996</v>
      </c>
      <c r="F14" s="57">
        <v>4.0999999999999996</v>
      </c>
      <c r="G14" s="57">
        <v>16.804200000000002</v>
      </c>
      <c r="H14" s="57">
        <v>26.6</v>
      </c>
      <c r="I14" s="58">
        <v>49.29</v>
      </c>
    </row>
    <row r="15" spans="1:9">
      <c r="A15" s="21" t="s">
        <v>14</v>
      </c>
      <c r="B15" s="22" t="s">
        <v>15</v>
      </c>
      <c r="C15" s="56">
        <v>4966.2530299999999</v>
      </c>
      <c r="D15" s="57">
        <v>4292.5177700000004</v>
      </c>
      <c r="E15" s="57">
        <v>4245.6473100000003</v>
      </c>
      <c r="F15" s="57">
        <v>4975.6261999999997</v>
      </c>
      <c r="G15" s="57">
        <v>4919.5241400000004</v>
      </c>
      <c r="H15" s="57">
        <v>5222.96036</v>
      </c>
      <c r="I15" s="58">
        <v>4292.8916200000003</v>
      </c>
    </row>
    <row r="16" spans="1:9">
      <c r="A16" s="21" t="s">
        <v>16</v>
      </c>
      <c r="B16" s="22" t="s">
        <v>17</v>
      </c>
      <c r="C16" s="56">
        <v>6025.3652599999996</v>
      </c>
      <c r="D16" s="57">
        <v>9289.8179899999996</v>
      </c>
      <c r="E16" s="57">
        <v>12210.074350000001</v>
      </c>
      <c r="F16" s="57">
        <v>15528.52031</v>
      </c>
      <c r="G16" s="57">
        <v>22946.872159999999</v>
      </c>
      <c r="H16" s="57">
        <v>24850.406319999998</v>
      </c>
      <c r="I16" s="58">
        <v>16806.89112</v>
      </c>
    </row>
    <row r="17" spans="1:9">
      <c r="A17" s="21" t="s">
        <v>18</v>
      </c>
      <c r="B17" s="22" t="s">
        <v>19</v>
      </c>
      <c r="C17" s="56">
        <v>54.390079999999998</v>
      </c>
      <c r="D17" s="57">
        <v>45.393799999999999</v>
      </c>
      <c r="E17" s="57">
        <v>31.764849999999999</v>
      </c>
      <c r="F17" s="57">
        <v>49.66742</v>
      </c>
      <c r="G17" s="57">
        <v>52.073059999999998</v>
      </c>
      <c r="H17" s="57">
        <v>59.248379999999997</v>
      </c>
      <c r="I17" s="58">
        <v>153.31127000000001</v>
      </c>
    </row>
    <row r="18" spans="1:9">
      <c r="A18" s="21" t="s">
        <v>20</v>
      </c>
      <c r="B18" s="22" t="s">
        <v>21</v>
      </c>
      <c r="C18" s="56">
        <v>4815936.2696200004</v>
      </c>
      <c r="D18" s="57">
        <v>3457451.6880700001</v>
      </c>
      <c r="E18" s="57">
        <v>3399197.2536399998</v>
      </c>
      <c r="F18" s="57">
        <v>3005042.3193199998</v>
      </c>
      <c r="G18" s="57">
        <v>3170758.7362500001</v>
      </c>
      <c r="H18" s="57">
        <v>5524064.8781000003</v>
      </c>
      <c r="I18" s="58">
        <v>2281786.9572399999</v>
      </c>
    </row>
    <row r="19" spans="1:9">
      <c r="A19" s="21" t="s">
        <v>22</v>
      </c>
      <c r="B19" s="22" t="s">
        <v>23</v>
      </c>
      <c r="C19" s="56">
        <v>1521305.5595</v>
      </c>
      <c r="D19" s="57">
        <v>1161507.49135</v>
      </c>
      <c r="E19" s="57">
        <v>1948408.94071</v>
      </c>
      <c r="F19" s="57">
        <v>1079149.5431900001</v>
      </c>
      <c r="G19" s="57">
        <v>782738.55251999898</v>
      </c>
      <c r="H19" s="57">
        <v>1060823.69472</v>
      </c>
      <c r="I19" s="58">
        <v>1220980.25844</v>
      </c>
    </row>
    <row r="20" spans="1:9">
      <c r="A20" s="21" t="s">
        <v>24</v>
      </c>
      <c r="B20" s="22" t="s">
        <v>25</v>
      </c>
      <c r="C20" s="56"/>
      <c r="D20" s="57">
        <v>102.874</v>
      </c>
      <c r="E20" s="57">
        <v>168.511</v>
      </c>
      <c r="F20" s="57">
        <v>132.078</v>
      </c>
      <c r="G20" s="57">
        <v>16.923999999999999</v>
      </c>
      <c r="H20" s="57">
        <v>181.85</v>
      </c>
      <c r="I20" s="58">
        <v>103.807</v>
      </c>
    </row>
    <row r="21" spans="1:9">
      <c r="A21" s="21" t="s">
        <v>26</v>
      </c>
      <c r="B21" s="22" t="s">
        <v>27</v>
      </c>
      <c r="C21" s="56">
        <v>0.73053999999999997</v>
      </c>
      <c r="D21" s="57"/>
      <c r="E21" s="57"/>
      <c r="F21" s="57"/>
      <c r="G21" s="57"/>
      <c r="H21" s="57"/>
      <c r="I21" s="58"/>
    </row>
    <row r="22" spans="1:9">
      <c r="A22" s="21" t="s">
        <v>28</v>
      </c>
      <c r="B22" s="22" t="s">
        <v>29</v>
      </c>
      <c r="C22" s="56">
        <v>5539.259</v>
      </c>
      <c r="D22" s="57">
        <v>4422.1400000000003</v>
      </c>
      <c r="E22" s="57">
        <v>7592.9567999999999</v>
      </c>
      <c r="F22" s="57">
        <v>10374.29154</v>
      </c>
      <c r="G22" s="57">
        <v>7700.5336699999998</v>
      </c>
      <c r="H22" s="57">
        <v>5566.5107900000003</v>
      </c>
      <c r="I22" s="58">
        <v>5490.5433800000001</v>
      </c>
    </row>
    <row r="23" spans="1:9">
      <c r="A23" s="21"/>
      <c r="B23" s="22"/>
      <c r="C23" s="56"/>
      <c r="D23" s="57"/>
      <c r="E23" s="57"/>
      <c r="F23" s="57"/>
      <c r="G23" s="57"/>
      <c r="H23" s="57"/>
      <c r="I23" s="58"/>
    </row>
    <row r="24" spans="1:9">
      <c r="A24" s="23" t="s">
        <v>86</v>
      </c>
      <c r="B24" s="22"/>
      <c r="C24" s="59">
        <f t="shared" ref="C24:I24" si="2">SUM(C26:C39)</f>
        <v>3843528.3422699994</v>
      </c>
      <c r="D24" s="60">
        <f t="shared" si="2"/>
        <v>4149690.31018</v>
      </c>
      <c r="E24" s="60">
        <f t="shared" si="2"/>
        <v>3672252.0428199996</v>
      </c>
      <c r="F24" s="60">
        <f t="shared" si="2"/>
        <v>3753233.4764800002</v>
      </c>
      <c r="G24" s="60">
        <f t="shared" si="2"/>
        <v>4094043.9006600007</v>
      </c>
      <c r="H24" s="60">
        <f t="shared" si="2"/>
        <v>3308856.2411000002</v>
      </c>
      <c r="I24" s="61">
        <f t="shared" si="2"/>
        <v>3306695.3409700007</v>
      </c>
    </row>
    <row r="25" spans="1:9">
      <c r="A25" s="21"/>
      <c r="B25" s="22"/>
      <c r="C25" s="56"/>
      <c r="D25" s="57"/>
      <c r="E25" s="57"/>
      <c r="F25" s="57"/>
      <c r="G25" s="57"/>
      <c r="H25" s="57"/>
      <c r="I25" s="58"/>
    </row>
    <row r="26" spans="1:9">
      <c r="A26" s="21" t="s">
        <v>30</v>
      </c>
      <c r="B26" s="22" t="s">
        <v>31</v>
      </c>
      <c r="C26" s="56">
        <v>10399.74314</v>
      </c>
      <c r="D26" s="57">
        <v>14613.10154</v>
      </c>
      <c r="E26" s="57">
        <v>13913.844300000001</v>
      </c>
      <c r="F26" s="57">
        <v>15609.470890000001</v>
      </c>
      <c r="G26" s="57">
        <v>13740.88841</v>
      </c>
      <c r="H26" s="57">
        <v>16320.528689999999</v>
      </c>
      <c r="I26" s="58">
        <v>13389.36083</v>
      </c>
    </row>
    <row r="27" spans="1:9">
      <c r="A27" s="21" t="s">
        <v>32</v>
      </c>
      <c r="B27" s="22" t="s">
        <v>33</v>
      </c>
      <c r="C27" s="56">
        <v>33313.269419999997</v>
      </c>
      <c r="D27" s="57">
        <v>30862.9136</v>
      </c>
      <c r="E27" s="57">
        <v>30870.02908</v>
      </c>
      <c r="F27" s="57">
        <v>55543.322249999997</v>
      </c>
      <c r="G27" s="57">
        <v>56136.450810000002</v>
      </c>
      <c r="H27" s="57">
        <v>53847.880870000001</v>
      </c>
      <c r="I27" s="58">
        <v>49241.443749999999</v>
      </c>
    </row>
    <row r="28" spans="1:9">
      <c r="A28" s="21" t="s">
        <v>34</v>
      </c>
      <c r="B28" s="22" t="s">
        <v>35</v>
      </c>
      <c r="C28" s="56">
        <v>480.37150000000003</v>
      </c>
      <c r="D28" s="57">
        <v>503.61586</v>
      </c>
      <c r="E28" s="57">
        <v>623.54290000000003</v>
      </c>
      <c r="F28" s="57">
        <v>487.73259999999999</v>
      </c>
      <c r="G28" s="57">
        <v>588.80858999999998</v>
      </c>
      <c r="H28" s="57">
        <v>637.87009999999998</v>
      </c>
      <c r="I28" s="58">
        <v>698.02912000000003</v>
      </c>
    </row>
    <row r="29" spans="1:9">
      <c r="A29" s="21" t="s">
        <v>36</v>
      </c>
      <c r="B29" s="22" t="s">
        <v>37</v>
      </c>
      <c r="C29" s="56">
        <v>2E-3</v>
      </c>
      <c r="D29" s="57"/>
      <c r="E29" s="57">
        <v>4.7</v>
      </c>
      <c r="F29" s="57"/>
      <c r="G29" s="57"/>
      <c r="H29" s="57"/>
      <c r="I29" s="58"/>
    </row>
    <row r="30" spans="1:9">
      <c r="A30" s="21" t="s">
        <v>38</v>
      </c>
      <c r="B30" s="22" t="s">
        <v>39</v>
      </c>
      <c r="C30" s="56">
        <v>448.05216999999999</v>
      </c>
      <c r="D30" s="57">
        <v>243.75599</v>
      </c>
      <c r="E30" s="57">
        <v>546.24366999999995</v>
      </c>
      <c r="F30" s="57">
        <v>908.32623999999998</v>
      </c>
      <c r="G30" s="57">
        <v>553.59343999999999</v>
      </c>
      <c r="H30" s="57">
        <v>672.53543000000002</v>
      </c>
      <c r="I30" s="58">
        <v>356.7448</v>
      </c>
    </row>
    <row r="31" spans="1:9">
      <c r="A31" s="21" t="s">
        <v>40</v>
      </c>
      <c r="B31" s="22" t="s">
        <v>41</v>
      </c>
      <c r="C31" s="56">
        <v>116029.30076</v>
      </c>
      <c r="D31" s="57">
        <v>128131.77245999999</v>
      </c>
      <c r="E31" s="57">
        <v>158002.22289999999</v>
      </c>
      <c r="F31" s="57">
        <v>138870.0393</v>
      </c>
      <c r="G31" s="57">
        <v>175696.78927000001</v>
      </c>
      <c r="H31" s="57">
        <v>84847.774709999998</v>
      </c>
      <c r="I31" s="58">
        <v>45061.392720000003</v>
      </c>
    </row>
    <row r="32" spans="1:9">
      <c r="A32" s="21" t="s">
        <v>42</v>
      </c>
      <c r="B32" s="22" t="s">
        <v>43</v>
      </c>
      <c r="C32" s="56">
        <v>582341.73130999994</v>
      </c>
      <c r="D32" s="57">
        <v>721705.61620000005</v>
      </c>
      <c r="E32" s="57">
        <v>503635.70564</v>
      </c>
      <c r="F32" s="57">
        <v>487222.99917999998</v>
      </c>
      <c r="G32" s="57">
        <v>488867.60531000001</v>
      </c>
      <c r="H32" s="57">
        <v>445242.22712</v>
      </c>
      <c r="I32" s="58">
        <v>388465.96230000001</v>
      </c>
    </row>
    <row r="33" spans="1:9">
      <c r="A33" s="21" t="s">
        <v>44</v>
      </c>
      <c r="B33" s="22" t="s">
        <v>45</v>
      </c>
      <c r="C33" s="56">
        <v>13389.918830000001</v>
      </c>
      <c r="D33" s="57">
        <v>13771.98129</v>
      </c>
      <c r="E33" s="57">
        <v>14626.8896</v>
      </c>
      <c r="F33" s="57">
        <v>15425.81662</v>
      </c>
      <c r="G33" s="57">
        <v>20571.20969</v>
      </c>
      <c r="H33" s="57">
        <v>17413.492709999999</v>
      </c>
      <c r="I33" s="58">
        <v>14372.315189999999</v>
      </c>
    </row>
    <row r="34" spans="1:9">
      <c r="A34" s="21" t="s">
        <v>46</v>
      </c>
      <c r="B34" s="22" t="s">
        <v>47</v>
      </c>
      <c r="C34" s="56">
        <v>100008.11477</v>
      </c>
      <c r="D34" s="57">
        <v>103694.81805</v>
      </c>
      <c r="E34" s="57">
        <v>133872.06831999999</v>
      </c>
      <c r="F34" s="57">
        <v>114266.87473</v>
      </c>
      <c r="G34" s="57">
        <v>115508.64807</v>
      </c>
      <c r="H34" s="57">
        <v>120296.38724</v>
      </c>
      <c r="I34" s="58">
        <v>94750.908330000006</v>
      </c>
    </row>
    <row r="35" spans="1:9">
      <c r="A35" s="21" t="s">
        <v>48</v>
      </c>
      <c r="B35" s="22" t="s">
        <v>49</v>
      </c>
      <c r="C35" s="56">
        <v>538.78529000000003</v>
      </c>
      <c r="D35" s="57">
        <v>875.43546000000003</v>
      </c>
      <c r="E35" s="57">
        <v>1069.90545</v>
      </c>
      <c r="F35" s="57">
        <v>536.90547000000004</v>
      </c>
      <c r="G35" s="57">
        <v>711.74967000000004</v>
      </c>
      <c r="H35" s="57">
        <v>2904.4576000000002</v>
      </c>
      <c r="I35" s="58">
        <v>5757.1214600000003</v>
      </c>
    </row>
    <row r="36" spans="1:9">
      <c r="A36" s="21" t="s">
        <v>50</v>
      </c>
      <c r="B36" s="22" t="s">
        <v>51</v>
      </c>
      <c r="C36" s="56">
        <v>2956913.7212899998</v>
      </c>
      <c r="D36" s="57">
        <v>3105109.0666999999</v>
      </c>
      <c r="E36" s="57">
        <v>2793071.2052199999</v>
      </c>
      <c r="F36" s="57">
        <v>2888127.8560500001</v>
      </c>
      <c r="G36" s="57">
        <v>3213955.2272999999</v>
      </c>
      <c r="H36" s="57">
        <v>2558068.0991400001</v>
      </c>
      <c r="I36" s="58">
        <v>2686436.1861200002</v>
      </c>
    </row>
    <row r="37" spans="1:9">
      <c r="A37" s="21" t="s">
        <v>52</v>
      </c>
      <c r="B37" s="22" t="s">
        <v>53</v>
      </c>
      <c r="C37" s="56"/>
      <c r="D37" s="57">
        <v>4.0000000000000001E-3</v>
      </c>
      <c r="E37" s="57">
        <v>0.24</v>
      </c>
      <c r="F37" s="57">
        <v>0.36</v>
      </c>
      <c r="G37" s="57">
        <v>5929.1167100000002</v>
      </c>
      <c r="H37" s="57">
        <v>6986.5460000000003</v>
      </c>
      <c r="I37" s="58">
        <v>5804.2283799999996</v>
      </c>
    </row>
    <row r="38" spans="1:9">
      <c r="A38" s="21" t="s">
        <v>54</v>
      </c>
      <c r="B38" s="22" t="s">
        <v>55</v>
      </c>
      <c r="C38" s="56">
        <v>132.04382000000001</v>
      </c>
      <c r="D38" s="57">
        <v>75.544849999999997</v>
      </c>
      <c r="E38" s="57">
        <v>206.21587</v>
      </c>
      <c r="F38" s="57">
        <v>170.05382</v>
      </c>
      <c r="G38" s="57">
        <v>402.30200000000002</v>
      </c>
      <c r="H38" s="57">
        <v>389.59640000000002</v>
      </c>
      <c r="I38" s="58">
        <v>261.15933000000001</v>
      </c>
    </row>
    <row r="39" spans="1:9">
      <c r="A39" s="21" t="s">
        <v>56</v>
      </c>
      <c r="B39" s="22" t="s">
        <v>57</v>
      </c>
      <c r="C39" s="56">
        <v>29533.287970000001</v>
      </c>
      <c r="D39" s="57">
        <v>30102.68418</v>
      </c>
      <c r="E39" s="57">
        <v>21809.229869999999</v>
      </c>
      <c r="F39" s="57">
        <v>36063.71933</v>
      </c>
      <c r="G39" s="57">
        <v>1381.5113899999999</v>
      </c>
      <c r="H39" s="57">
        <v>1228.84509</v>
      </c>
      <c r="I39" s="58">
        <v>2100.48864</v>
      </c>
    </row>
    <row r="40" spans="1:9">
      <c r="A40" s="21"/>
      <c r="B40" s="22"/>
      <c r="C40" s="56"/>
      <c r="D40" s="57"/>
      <c r="E40" s="57"/>
      <c r="F40" s="57"/>
      <c r="G40" s="57"/>
      <c r="H40" s="57"/>
      <c r="I40" s="58"/>
    </row>
    <row r="41" spans="1:9">
      <c r="A41" s="20" t="s">
        <v>87</v>
      </c>
      <c r="B41" s="22"/>
      <c r="C41" s="59">
        <f t="shared" ref="C41:I41" si="3">SUM(C43:C56)</f>
        <v>110457.13656999999</v>
      </c>
      <c r="D41" s="60">
        <f t="shared" si="3"/>
        <v>146235.65780999998</v>
      </c>
      <c r="E41" s="60">
        <f t="shared" si="3"/>
        <v>179612.75941999999</v>
      </c>
      <c r="F41" s="60">
        <f t="shared" si="3"/>
        <v>238136.09050999998</v>
      </c>
      <c r="G41" s="60">
        <f t="shared" si="3"/>
        <v>215167.24056000001</v>
      </c>
      <c r="H41" s="60">
        <f t="shared" si="3"/>
        <v>174509.50130999991</v>
      </c>
      <c r="I41" s="61">
        <f t="shared" si="3"/>
        <v>217481.63648000002</v>
      </c>
    </row>
    <row r="42" spans="1:9">
      <c r="A42" s="21"/>
      <c r="B42" s="22"/>
      <c r="C42" s="56"/>
      <c r="D42" s="57"/>
      <c r="E42" s="57"/>
      <c r="F42" s="57"/>
      <c r="G42" s="57"/>
      <c r="H42" s="57"/>
      <c r="I42" s="58"/>
    </row>
    <row r="43" spans="1:9">
      <c r="A43" s="21" t="s">
        <v>58</v>
      </c>
      <c r="B43" s="22" t="s">
        <v>59</v>
      </c>
      <c r="C43" s="56">
        <v>13271.763370000001</v>
      </c>
      <c r="D43" s="57">
        <v>73763.429940000002</v>
      </c>
      <c r="E43" s="57">
        <v>84451.241569999998</v>
      </c>
      <c r="F43" s="57">
        <v>106127.69726</v>
      </c>
      <c r="G43" s="57">
        <v>112139.23209</v>
      </c>
      <c r="H43" s="57">
        <v>47703.619870000002</v>
      </c>
      <c r="I43" s="58">
        <v>122103.87951</v>
      </c>
    </row>
    <row r="44" spans="1:9">
      <c r="A44" s="21" t="s">
        <v>60</v>
      </c>
      <c r="B44" s="22" t="s">
        <v>61</v>
      </c>
      <c r="C44" s="56">
        <v>5260.6366799999996</v>
      </c>
      <c r="D44" s="57">
        <v>5444.11762</v>
      </c>
      <c r="E44" s="57">
        <v>5538.6840400000001</v>
      </c>
      <c r="F44" s="57">
        <v>6170.2908299999999</v>
      </c>
      <c r="G44" s="57">
        <v>4002.9094</v>
      </c>
      <c r="H44" s="57">
        <v>4383.9134599999998</v>
      </c>
      <c r="I44" s="58">
        <v>3999.2373299999999</v>
      </c>
    </row>
    <row r="45" spans="1:9">
      <c r="A45" s="21" t="s">
        <v>62</v>
      </c>
      <c r="B45" s="22" t="s">
        <v>63</v>
      </c>
      <c r="C45" s="56">
        <v>743.87054000000001</v>
      </c>
      <c r="D45" s="57">
        <v>614.57357000000002</v>
      </c>
      <c r="E45" s="57">
        <v>826.03935999999999</v>
      </c>
      <c r="F45" s="57">
        <v>977.15121999999997</v>
      </c>
      <c r="G45" s="57">
        <v>692.31394999999998</v>
      </c>
      <c r="H45" s="57">
        <v>667.01966000000004</v>
      </c>
      <c r="I45" s="58">
        <v>628.01969999999994</v>
      </c>
    </row>
    <row r="46" spans="1:9">
      <c r="A46" s="21" t="s">
        <v>64</v>
      </c>
      <c r="B46" s="22" t="s">
        <v>65</v>
      </c>
      <c r="C46" s="56">
        <v>8.1841799999999996</v>
      </c>
      <c r="D46" s="57">
        <v>4.33446</v>
      </c>
      <c r="E46" s="57">
        <v>4.55457</v>
      </c>
      <c r="F46" s="57">
        <v>5.9089600000000004</v>
      </c>
      <c r="G46" s="57">
        <v>16.337890000000002</v>
      </c>
      <c r="H46" s="57">
        <v>14.68507</v>
      </c>
      <c r="I46" s="58">
        <v>15.8019</v>
      </c>
    </row>
    <row r="47" spans="1:9">
      <c r="A47" s="21" t="s">
        <v>66</v>
      </c>
      <c r="B47" s="22" t="s">
        <v>67</v>
      </c>
      <c r="C47" s="56">
        <v>936.43168999999898</v>
      </c>
      <c r="D47" s="57">
        <v>1395.7657200000001</v>
      </c>
      <c r="E47" s="57">
        <v>985.95381999999995</v>
      </c>
      <c r="F47" s="57">
        <v>1045.78531</v>
      </c>
      <c r="G47" s="57">
        <v>861.12900000000002</v>
      </c>
      <c r="H47" s="57">
        <v>747.55177000000003</v>
      </c>
      <c r="I47" s="58">
        <v>822.57529</v>
      </c>
    </row>
    <row r="48" spans="1:9">
      <c r="A48" s="21" t="s">
        <v>68</v>
      </c>
      <c r="B48" s="22" t="s">
        <v>69</v>
      </c>
      <c r="C48" s="56">
        <v>81.780370000000005</v>
      </c>
      <c r="D48" s="57">
        <v>54.855249999999998</v>
      </c>
      <c r="E48" s="57">
        <v>29.614740000000001</v>
      </c>
      <c r="F48" s="57">
        <v>32.12332</v>
      </c>
      <c r="G48" s="57">
        <v>50.40795</v>
      </c>
      <c r="H48" s="57">
        <v>26.629100000000001</v>
      </c>
      <c r="I48" s="58">
        <v>28.363569999999999</v>
      </c>
    </row>
    <row r="49" spans="1:9">
      <c r="A49" s="21" t="s">
        <v>70</v>
      </c>
      <c r="B49" s="22" t="s">
        <v>71</v>
      </c>
      <c r="C49" s="56">
        <v>33.106169999999999</v>
      </c>
      <c r="D49" s="57">
        <v>17.876560000000001</v>
      </c>
      <c r="E49" s="57">
        <v>13.06719</v>
      </c>
      <c r="F49" s="57">
        <v>6.5556000000000001</v>
      </c>
      <c r="G49" s="57">
        <v>7.6556199999999999</v>
      </c>
      <c r="H49" s="57">
        <v>2.8940000000000001</v>
      </c>
      <c r="I49" s="58">
        <v>4.3435699999999997</v>
      </c>
    </row>
    <row r="50" spans="1:9">
      <c r="A50" s="21" t="s">
        <v>72</v>
      </c>
      <c r="B50" s="22" t="s">
        <v>73</v>
      </c>
      <c r="C50" s="56">
        <v>4233.0221600000004</v>
      </c>
      <c r="D50" s="57">
        <v>1990.20993</v>
      </c>
      <c r="E50" s="57">
        <v>2557.9243900000001</v>
      </c>
      <c r="F50" s="57">
        <v>3906.3955700000001</v>
      </c>
      <c r="G50" s="57">
        <v>4849.7284499999996</v>
      </c>
      <c r="H50" s="57">
        <v>4426.8146500000003</v>
      </c>
      <c r="I50" s="58">
        <v>6274.0100300000004</v>
      </c>
    </row>
    <row r="51" spans="1:9">
      <c r="A51" s="21" t="s">
        <v>74</v>
      </c>
      <c r="B51" s="22" t="s">
        <v>75</v>
      </c>
      <c r="C51" s="56">
        <v>5.7329999999999999E-2</v>
      </c>
      <c r="D51" s="57">
        <v>0.10577</v>
      </c>
      <c r="E51" s="57">
        <v>2.9999999999999997E-4</v>
      </c>
      <c r="F51" s="57">
        <v>0.01</v>
      </c>
      <c r="G51" s="57"/>
      <c r="H51" s="57"/>
      <c r="I51" s="58"/>
    </row>
    <row r="52" spans="1:9">
      <c r="A52" s="21" t="s">
        <v>76</v>
      </c>
      <c r="B52" s="22" t="s">
        <v>77</v>
      </c>
      <c r="C52" s="56">
        <v>5517.2385400000003</v>
      </c>
      <c r="D52" s="57">
        <v>3397.2127099999998</v>
      </c>
      <c r="E52" s="57">
        <v>4372.41435</v>
      </c>
      <c r="F52" s="57">
        <v>4172.9942000000001</v>
      </c>
      <c r="G52" s="57">
        <v>4163.2524400000002</v>
      </c>
      <c r="H52" s="57">
        <v>3684.59636</v>
      </c>
      <c r="I52" s="58">
        <v>2480.4453100000001</v>
      </c>
    </row>
    <row r="53" spans="1:9">
      <c r="A53" s="21" t="s">
        <v>78</v>
      </c>
      <c r="B53" s="22" t="s">
        <v>79</v>
      </c>
      <c r="C53" s="56">
        <v>14027.725039999999</v>
      </c>
      <c r="D53" s="57">
        <v>10971.767599999999</v>
      </c>
      <c r="E53" s="57">
        <v>13482.37959</v>
      </c>
      <c r="F53" s="57">
        <v>13731.20586</v>
      </c>
      <c r="G53" s="57">
        <v>12613.817569999999</v>
      </c>
      <c r="H53" s="57">
        <v>14840.445379999999</v>
      </c>
      <c r="I53" s="58">
        <v>14773.517330000001</v>
      </c>
    </row>
    <row r="54" spans="1:9">
      <c r="A54" s="21" t="s">
        <v>80</v>
      </c>
      <c r="B54" s="22" t="s">
        <v>81</v>
      </c>
      <c r="C54" s="56">
        <v>65662.656860000003</v>
      </c>
      <c r="D54" s="57">
        <v>48261.452660000003</v>
      </c>
      <c r="E54" s="57">
        <v>66615.205369999996</v>
      </c>
      <c r="F54" s="57">
        <v>100625.79436</v>
      </c>
      <c r="G54" s="57">
        <v>74672.570470000006</v>
      </c>
      <c r="H54" s="57">
        <v>97386.863159999906</v>
      </c>
      <c r="I54" s="58">
        <v>66004.556410000005</v>
      </c>
    </row>
    <row r="55" spans="1:9">
      <c r="A55" s="21" t="s">
        <v>82</v>
      </c>
      <c r="B55" s="22" t="s">
        <v>83</v>
      </c>
      <c r="C55" s="56">
        <v>8.8330000000000006E-2</v>
      </c>
      <c r="D55" s="57">
        <v>1.4659999999999999E-2</v>
      </c>
      <c r="E55" s="57">
        <v>0.02</v>
      </c>
      <c r="F55" s="57"/>
      <c r="G55" s="57"/>
      <c r="H55" s="57"/>
      <c r="I55" s="58"/>
    </row>
    <row r="56" spans="1:9">
      <c r="A56" s="21" t="s">
        <v>84</v>
      </c>
      <c r="B56" s="22" t="s">
        <v>85</v>
      </c>
      <c r="C56" s="56">
        <v>680.57530999999904</v>
      </c>
      <c r="D56" s="57">
        <v>319.94135999999997</v>
      </c>
      <c r="E56" s="57">
        <v>735.66012999999896</v>
      </c>
      <c r="F56" s="57">
        <v>1334.1780200000001</v>
      </c>
      <c r="G56" s="57">
        <v>1097.88573</v>
      </c>
      <c r="H56" s="57">
        <v>624.46883000000003</v>
      </c>
      <c r="I56" s="58">
        <v>346.88652999999999</v>
      </c>
    </row>
    <row r="57" spans="1:9">
      <c r="A57" s="21"/>
      <c r="B57" s="22"/>
      <c r="C57" s="56"/>
      <c r="D57" s="57"/>
      <c r="E57" s="57"/>
      <c r="F57" s="57"/>
      <c r="G57" s="57"/>
      <c r="H57" s="57"/>
      <c r="I57" s="58"/>
    </row>
    <row r="58" spans="1:9">
      <c r="A58" s="24" t="s">
        <v>88</v>
      </c>
      <c r="B58" s="26"/>
      <c r="C58" s="62">
        <v>54.251359999999998</v>
      </c>
      <c r="D58" s="63">
        <v>150.95400000000001</v>
      </c>
      <c r="E58" s="63">
        <v>1.0973999999999999</v>
      </c>
      <c r="F58" s="63">
        <v>5.6000000000000001E-2</v>
      </c>
      <c r="G58" s="63">
        <v>0.36</v>
      </c>
      <c r="H58" s="63">
        <v>2E-3</v>
      </c>
      <c r="I58" s="64">
        <v>3.9989999999999998E-2</v>
      </c>
    </row>
    <row r="60" spans="1:9">
      <c r="A60" t="s">
        <v>89</v>
      </c>
    </row>
    <row r="61" spans="1:9">
      <c r="A61" s="25" t="s">
        <v>90</v>
      </c>
    </row>
    <row r="62" spans="1:9">
      <c r="A62" s="25" t="s">
        <v>91</v>
      </c>
    </row>
  </sheetData>
  <mergeCells count="13">
    <mergeCell ref="A6:I6"/>
    <mergeCell ref="A5:I5"/>
    <mergeCell ref="G8:G9"/>
    <mergeCell ref="A4:I4"/>
    <mergeCell ref="A3:I3"/>
    <mergeCell ref="A8:A9"/>
    <mergeCell ref="B8:B9"/>
    <mergeCell ref="C8:C9"/>
    <mergeCell ref="H8:H9"/>
    <mergeCell ref="F8:F9"/>
    <mergeCell ref="D8:D9"/>
    <mergeCell ref="E8:E9"/>
    <mergeCell ref="I8:I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2"/>
  <sheetViews>
    <sheetView workbookViewId="0"/>
  </sheetViews>
  <sheetFormatPr baseColWidth="10" defaultRowHeight="15"/>
  <cols>
    <col min="1" max="1" width="5.42578125" customWidth="1"/>
    <col min="2" max="2" width="39.5703125" bestFit="1" customWidth="1"/>
    <col min="3" max="3" width="10" bestFit="1" customWidth="1"/>
    <col min="4" max="5" width="10" customWidth="1"/>
    <col min="6" max="6" width="10" bestFit="1" customWidth="1"/>
    <col min="7" max="7" width="10" customWidth="1"/>
    <col min="8" max="9" width="10" bestFit="1" customWidth="1"/>
  </cols>
  <sheetData>
    <row r="1" spans="1:12">
      <c r="A1" s="15" t="s">
        <v>92</v>
      </c>
      <c r="B1" s="16"/>
      <c r="C1" s="17"/>
      <c r="D1" s="17"/>
      <c r="E1" s="17"/>
      <c r="F1" s="17"/>
      <c r="G1" s="17"/>
    </row>
    <row r="2" spans="1:12">
      <c r="A2" s="16"/>
      <c r="B2" s="16"/>
      <c r="C2" s="17"/>
      <c r="D2" s="17"/>
      <c r="E2" s="17"/>
      <c r="F2" s="17"/>
      <c r="G2" s="17"/>
    </row>
    <row r="3" spans="1:12" ht="15.75">
      <c r="A3" s="74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>
      <c r="A4" s="72" t="s">
        <v>97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>
      <c r="A5" s="72" t="s">
        <v>1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>
      <c r="A6" s="72" t="s">
        <v>93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8" spans="1:12" ht="15" customHeight="1">
      <c r="A8" s="75" t="s">
        <v>8</v>
      </c>
      <c r="B8" s="77" t="s">
        <v>9</v>
      </c>
      <c r="C8" s="79" t="s">
        <v>105</v>
      </c>
      <c r="D8" s="79" t="s">
        <v>106</v>
      </c>
      <c r="E8" s="79" t="s">
        <v>107</v>
      </c>
      <c r="F8" s="79" t="s">
        <v>108</v>
      </c>
      <c r="G8" s="79" t="s">
        <v>109</v>
      </c>
      <c r="H8" s="79" t="s">
        <v>110</v>
      </c>
      <c r="I8" s="79" t="s">
        <v>111</v>
      </c>
      <c r="J8" s="81" t="s">
        <v>94</v>
      </c>
      <c r="K8" s="81" t="s">
        <v>95</v>
      </c>
      <c r="L8" s="81" t="s">
        <v>96</v>
      </c>
    </row>
    <row r="9" spans="1:12">
      <c r="A9" s="76"/>
      <c r="B9" s="78"/>
      <c r="C9" s="80"/>
      <c r="D9" s="80"/>
      <c r="E9" s="80"/>
      <c r="F9" s="80"/>
      <c r="G9" s="80"/>
      <c r="H9" s="80"/>
      <c r="I9" s="80"/>
      <c r="J9" s="82"/>
      <c r="K9" s="82"/>
      <c r="L9" s="82"/>
    </row>
    <row r="10" spans="1:12">
      <c r="A10" s="18"/>
      <c r="B10" s="27" t="s">
        <v>10</v>
      </c>
      <c r="C10" s="45">
        <f t="shared" ref="C10:I10" si="0">C12+C24+C41+C58</f>
        <v>10307867.654229999</v>
      </c>
      <c r="D10" s="46">
        <f t="shared" si="0"/>
        <v>8933258.3829699997</v>
      </c>
      <c r="E10" s="46">
        <f t="shared" si="0"/>
        <v>9223804.9998000003</v>
      </c>
      <c r="F10" s="46">
        <f t="shared" si="0"/>
        <v>8106625.7689699996</v>
      </c>
      <c r="G10" s="46">
        <f t="shared" si="0"/>
        <v>8298361.5212200005</v>
      </c>
      <c r="H10" s="46">
        <f t="shared" si="0"/>
        <v>10104161.893080002</v>
      </c>
      <c r="I10" s="46">
        <f t="shared" si="0"/>
        <v>7053840.9675100017</v>
      </c>
      <c r="J10" s="29">
        <f>((I10*100)/C10)-100</f>
        <v>-31.568378600443666</v>
      </c>
      <c r="K10" s="36">
        <f>((I10*100)/G10)-100</f>
        <v>-14.997184089022824</v>
      </c>
      <c r="L10" s="30">
        <f>((I10*100)/H10)-100</f>
        <v>-30.188757443198341</v>
      </c>
    </row>
    <row r="11" spans="1:12">
      <c r="A11" s="19"/>
      <c r="B11" s="28"/>
      <c r="C11" s="48"/>
      <c r="D11" s="49"/>
      <c r="E11" s="49"/>
      <c r="F11" s="49"/>
      <c r="G11" s="49"/>
      <c r="H11" s="49"/>
      <c r="I11" s="55"/>
      <c r="J11" s="33"/>
      <c r="K11" s="37"/>
      <c r="L11" s="34"/>
    </row>
    <row r="12" spans="1:12">
      <c r="A12" s="20" t="s">
        <v>11</v>
      </c>
      <c r="B12" s="22"/>
      <c r="C12" s="51">
        <f t="shared" ref="C12:I12" si="1">SUM(C14:C22)</f>
        <v>6353827.9240300003</v>
      </c>
      <c r="D12" s="52">
        <f t="shared" si="1"/>
        <v>4637181.46098</v>
      </c>
      <c r="E12" s="52">
        <f t="shared" si="1"/>
        <v>5371939.1001599999</v>
      </c>
      <c r="F12" s="52">
        <f t="shared" si="1"/>
        <v>4115256.14598</v>
      </c>
      <c r="G12" s="52">
        <f t="shared" si="1"/>
        <v>3989150.0199999991</v>
      </c>
      <c r="H12" s="52">
        <f t="shared" si="1"/>
        <v>6620796.14867</v>
      </c>
      <c r="I12" s="52">
        <f t="shared" si="1"/>
        <v>3529663.9500700003</v>
      </c>
      <c r="J12" s="31">
        <f>((I12*100)/C12)-100</f>
        <v>-44.448228811471118</v>
      </c>
      <c r="K12" s="35">
        <f>((I12*100)/G12)-100</f>
        <v>-11.518395338012354</v>
      </c>
      <c r="L12" s="32">
        <f>((I12*100)/H12)-100</f>
        <v>-46.688224938339978</v>
      </c>
    </row>
    <row r="13" spans="1:12">
      <c r="A13" s="21"/>
      <c r="B13" s="22"/>
      <c r="C13" s="54"/>
      <c r="D13" s="55"/>
      <c r="E13" s="55"/>
      <c r="F13" s="55"/>
      <c r="G13" s="55"/>
      <c r="H13" s="55"/>
      <c r="I13" s="55"/>
      <c r="J13" s="31"/>
      <c r="K13" s="35"/>
      <c r="L13" s="32"/>
    </row>
    <row r="14" spans="1:12">
      <c r="A14" s="21" t="s">
        <v>12</v>
      </c>
      <c r="B14" s="22" t="s">
        <v>13</v>
      </c>
      <c r="C14" s="56">
        <v>9.7000000000000003E-2</v>
      </c>
      <c r="D14" s="57">
        <v>69.537999999999997</v>
      </c>
      <c r="E14" s="57">
        <v>83.951499999999996</v>
      </c>
      <c r="F14" s="57">
        <v>4.0999999999999996</v>
      </c>
      <c r="G14" s="57">
        <v>16.804200000000002</v>
      </c>
      <c r="H14" s="57">
        <v>26.6</v>
      </c>
      <c r="I14" s="57">
        <v>49.29</v>
      </c>
      <c r="J14" s="33">
        <f>((I14*100)/C14)-100</f>
        <v>50714.432989690722</v>
      </c>
      <c r="K14" s="37">
        <f>((I14*100)/G14)-100</f>
        <v>193.31952726104186</v>
      </c>
      <c r="L14" s="34">
        <f>((I14*100)/H14)-100</f>
        <v>85.300751879699249</v>
      </c>
    </row>
    <row r="15" spans="1:12">
      <c r="A15" s="21" t="s">
        <v>14</v>
      </c>
      <c r="B15" s="22" t="s">
        <v>15</v>
      </c>
      <c r="C15" s="56">
        <v>4966.2530299999999</v>
      </c>
      <c r="D15" s="57">
        <v>4292.5177700000004</v>
      </c>
      <c r="E15" s="57">
        <v>4245.6473100000003</v>
      </c>
      <c r="F15" s="57">
        <v>4975.6261999999997</v>
      </c>
      <c r="G15" s="57">
        <v>4919.5241400000004</v>
      </c>
      <c r="H15" s="57">
        <v>5222.96036</v>
      </c>
      <c r="I15" s="57">
        <v>4292.8916200000003</v>
      </c>
      <c r="J15" s="33">
        <f t="shared" ref="J15:J22" si="2">((I15*100)/C15)-100</f>
        <v>-13.558741488449684</v>
      </c>
      <c r="K15" s="37">
        <f t="shared" ref="K15:K22" si="3">((I15*100)/G15)-100</f>
        <v>-12.737665314109023</v>
      </c>
      <c r="L15" s="34">
        <f t="shared" ref="L15:L22" si="4">((I15*100)/H15)-100</f>
        <v>-17.807309952473005</v>
      </c>
    </row>
    <row r="16" spans="1:12">
      <c r="A16" s="21" t="s">
        <v>16</v>
      </c>
      <c r="B16" s="22" t="s">
        <v>17</v>
      </c>
      <c r="C16" s="56">
        <v>6025.3652599999996</v>
      </c>
      <c r="D16" s="57">
        <v>9289.8179899999996</v>
      </c>
      <c r="E16" s="57">
        <v>12210.074350000001</v>
      </c>
      <c r="F16" s="57">
        <v>15528.52031</v>
      </c>
      <c r="G16" s="57">
        <v>22946.872159999999</v>
      </c>
      <c r="H16" s="57">
        <v>24850.406319999998</v>
      </c>
      <c r="I16" s="57">
        <v>16806.89112</v>
      </c>
      <c r="J16" s="33">
        <f t="shared" si="2"/>
        <v>178.93563949681618</v>
      </c>
      <c r="K16" s="37">
        <f t="shared" si="3"/>
        <v>-26.757376766594575</v>
      </c>
      <c r="L16" s="34">
        <f t="shared" si="4"/>
        <v>-32.36774118066009</v>
      </c>
    </row>
    <row r="17" spans="1:12">
      <c r="A17" s="21" t="s">
        <v>18</v>
      </c>
      <c r="B17" s="22" t="s">
        <v>19</v>
      </c>
      <c r="C17" s="56">
        <v>54.390079999999998</v>
      </c>
      <c r="D17" s="57">
        <v>45.393799999999999</v>
      </c>
      <c r="E17" s="57">
        <v>31.764849999999999</v>
      </c>
      <c r="F17" s="57">
        <v>49.66742</v>
      </c>
      <c r="G17" s="57">
        <v>52.073059999999998</v>
      </c>
      <c r="H17" s="57">
        <v>59.248379999999997</v>
      </c>
      <c r="I17" s="57">
        <v>153.31127000000001</v>
      </c>
      <c r="J17" s="33">
        <f t="shared" si="2"/>
        <v>181.87358797780774</v>
      </c>
      <c r="K17" s="37">
        <f t="shared" si="3"/>
        <v>194.41571131022454</v>
      </c>
      <c r="L17" s="34">
        <f t="shared" si="4"/>
        <v>158.7602732766702</v>
      </c>
    </row>
    <row r="18" spans="1:12">
      <c r="A18" s="21" t="s">
        <v>20</v>
      </c>
      <c r="B18" s="22" t="s">
        <v>21</v>
      </c>
      <c r="C18" s="56">
        <v>4815936.2696200004</v>
      </c>
      <c r="D18" s="57">
        <v>3457451.6880700001</v>
      </c>
      <c r="E18" s="57">
        <v>3399197.2536399998</v>
      </c>
      <c r="F18" s="57">
        <v>3005042.3193199998</v>
      </c>
      <c r="G18" s="57">
        <v>3170758.7362500001</v>
      </c>
      <c r="H18" s="57">
        <v>5524064.8781000003</v>
      </c>
      <c r="I18" s="57">
        <v>2281786.9572399999</v>
      </c>
      <c r="J18" s="33">
        <f t="shared" si="2"/>
        <v>-52.620075734099295</v>
      </c>
      <c r="K18" s="37">
        <f t="shared" si="3"/>
        <v>-28.036563263131512</v>
      </c>
      <c r="L18" s="34">
        <f t="shared" si="4"/>
        <v>-58.693697348014865</v>
      </c>
    </row>
    <row r="19" spans="1:12">
      <c r="A19" s="21" t="s">
        <v>22</v>
      </c>
      <c r="B19" s="22" t="s">
        <v>23</v>
      </c>
      <c r="C19" s="56">
        <v>1521305.5595</v>
      </c>
      <c r="D19" s="57">
        <v>1161507.49135</v>
      </c>
      <c r="E19" s="57">
        <v>1948408.94071</v>
      </c>
      <c r="F19" s="57">
        <v>1079149.5431900001</v>
      </c>
      <c r="G19" s="57">
        <v>782738.55251999898</v>
      </c>
      <c r="H19" s="57">
        <v>1060823.69472</v>
      </c>
      <c r="I19" s="57">
        <v>1220980.25844</v>
      </c>
      <c r="J19" s="33">
        <f t="shared" si="2"/>
        <v>-19.741287290023863</v>
      </c>
      <c r="K19" s="37">
        <f t="shared" si="3"/>
        <v>55.988261279465206</v>
      </c>
      <c r="L19" s="34">
        <f t="shared" si="4"/>
        <v>15.09737805793192</v>
      </c>
    </row>
    <row r="20" spans="1:12">
      <c r="A20" s="21" t="s">
        <v>24</v>
      </c>
      <c r="B20" s="22" t="s">
        <v>25</v>
      </c>
      <c r="C20" s="56"/>
      <c r="D20" s="57">
        <v>102.874</v>
      </c>
      <c r="E20" s="57">
        <v>168.511</v>
      </c>
      <c r="F20" s="57">
        <v>132.078</v>
      </c>
      <c r="G20" s="57">
        <v>16.923999999999999</v>
      </c>
      <c r="H20" s="57">
        <v>181.85</v>
      </c>
      <c r="I20" s="57">
        <v>103.807</v>
      </c>
      <c r="J20" s="33">
        <v>100</v>
      </c>
      <c r="K20" s="37">
        <f t="shared" si="3"/>
        <v>513.37154337036168</v>
      </c>
      <c r="L20" s="34">
        <f t="shared" si="4"/>
        <v>-42.916139675556771</v>
      </c>
    </row>
    <row r="21" spans="1:12">
      <c r="A21" s="21" t="s">
        <v>26</v>
      </c>
      <c r="B21" s="22" t="s">
        <v>27</v>
      </c>
      <c r="C21" s="56">
        <v>0.73053999999999997</v>
      </c>
      <c r="D21" s="57"/>
      <c r="E21" s="57"/>
      <c r="F21" s="57"/>
      <c r="G21" s="57"/>
      <c r="H21" s="57"/>
      <c r="I21" s="57"/>
      <c r="J21" s="33">
        <f t="shared" si="2"/>
        <v>-100</v>
      </c>
      <c r="K21" s="37"/>
      <c r="L21" s="34"/>
    </row>
    <row r="22" spans="1:12">
      <c r="A22" s="21" t="s">
        <v>28</v>
      </c>
      <c r="B22" s="22" t="s">
        <v>29</v>
      </c>
      <c r="C22" s="56">
        <v>5539.259</v>
      </c>
      <c r="D22" s="57">
        <v>4422.1400000000003</v>
      </c>
      <c r="E22" s="57">
        <v>7592.9567999999999</v>
      </c>
      <c r="F22" s="57">
        <v>10374.29154</v>
      </c>
      <c r="G22" s="57">
        <v>7700.5336699999998</v>
      </c>
      <c r="H22" s="57">
        <v>5566.5107900000003</v>
      </c>
      <c r="I22" s="57">
        <v>5490.5433800000001</v>
      </c>
      <c r="J22" s="33">
        <f t="shared" si="2"/>
        <v>-0.8794609531708204</v>
      </c>
      <c r="K22" s="37">
        <f t="shared" si="3"/>
        <v>-28.699183520354637</v>
      </c>
      <c r="L22" s="34">
        <f t="shared" si="4"/>
        <v>-1.3647222266500023</v>
      </c>
    </row>
    <row r="23" spans="1:12">
      <c r="A23" s="21"/>
      <c r="B23" s="22"/>
      <c r="C23" s="56"/>
      <c r="D23" s="57"/>
      <c r="E23" s="57"/>
      <c r="F23" s="57"/>
      <c r="G23" s="57"/>
      <c r="H23" s="57"/>
      <c r="I23" s="57"/>
      <c r="J23" s="31"/>
      <c r="K23" s="35"/>
      <c r="L23" s="32"/>
    </row>
    <row r="24" spans="1:12">
      <c r="A24" s="23" t="s">
        <v>86</v>
      </c>
      <c r="B24" s="22"/>
      <c r="C24" s="59">
        <f t="shared" ref="C24:I24" si="5">SUM(C26:C39)</f>
        <v>3843528.3422699994</v>
      </c>
      <c r="D24" s="60">
        <f t="shared" si="5"/>
        <v>4149690.31018</v>
      </c>
      <c r="E24" s="60">
        <f t="shared" si="5"/>
        <v>3672252.0428199996</v>
      </c>
      <c r="F24" s="60">
        <f>SUM(F26:F39)</f>
        <v>3753233.4764800002</v>
      </c>
      <c r="G24" s="60">
        <f>SUM(G26:G39)</f>
        <v>4094043.9006600007</v>
      </c>
      <c r="H24" s="60">
        <f t="shared" si="5"/>
        <v>3308856.2411000002</v>
      </c>
      <c r="I24" s="60">
        <f t="shared" si="5"/>
        <v>3306695.3409700007</v>
      </c>
      <c r="J24" s="31">
        <f>((I24*100)/C24)-100</f>
        <v>-13.967192472501551</v>
      </c>
      <c r="K24" s="35">
        <f>((I24*100)/G24)-100</f>
        <v>-19.23156123370029</v>
      </c>
      <c r="L24" s="32">
        <f>((I24*100)/H24)-100</f>
        <v>-6.5306558295233685E-2</v>
      </c>
    </row>
    <row r="25" spans="1:12">
      <c r="A25" s="21"/>
      <c r="B25" s="22"/>
      <c r="C25" s="56"/>
      <c r="D25" s="57"/>
      <c r="E25" s="57"/>
      <c r="F25" s="57"/>
      <c r="G25" s="57"/>
      <c r="H25" s="57"/>
      <c r="I25" s="57"/>
      <c r="J25" s="33"/>
      <c r="K25" s="37"/>
      <c r="L25" s="34"/>
    </row>
    <row r="26" spans="1:12">
      <c r="A26" s="21" t="s">
        <v>30</v>
      </c>
      <c r="B26" s="22" t="s">
        <v>31</v>
      </c>
      <c r="C26" s="56">
        <v>10399.74314</v>
      </c>
      <c r="D26" s="57">
        <v>14613.10154</v>
      </c>
      <c r="E26" s="57">
        <v>13913.844300000001</v>
      </c>
      <c r="F26" s="57">
        <v>15609.470890000001</v>
      </c>
      <c r="G26" s="57">
        <v>13740.88841</v>
      </c>
      <c r="H26" s="57">
        <v>16320.528689999999</v>
      </c>
      <c r="I26" s="57">
        <v>13389.36083</v>
      </c>
      <c r="J26" s="33">
        <f>((I26*100)/C26)-100</f>
        <v>28.747033938763195</v>
      </c>
      <c r="K26" s="37">
        <f>((I26*100)/G26)-100</f>
        <v>-2.558259477197808</v>
      </c>
      <c r="L26" s="34">
        <f>((I26*100)/H26)-100</f>
        <v>-17.960005559109135</v>
      </c>
    </row>
    <row r="27" spans="1:12">
      <c r="A27" s="21" t="s">
        <v>32</v>
      </c>
      <c r="B27" s="22" t="s">
        <v>33</v>
      </c>
      <c r="C27" s="56">
        <v>33313.269419999997</v>
      </c>
      <c r="D27" s="57">
        <v>30862.9136</v>
      </c>
      <c r="E27" s="57">
        <v>30870.02908</v>
      </c>
      <c r="F27" s="57">
        <v>55543.322249999997</v>
      </c>
      <c r="G27" s="57">
        <v>56136.450810000002</v>
      </c>
      <c r="H27" s="57">
        <v>53847.880870000001</v>
      </c>
      <c r="I27" s="57">
        <v>49241.443749999999</v>
      </c>
      <c r="J27" s="33">
        <f t="shared" ref="J27:J39" si="6">((I27*100)/C27)-100</f>
        <v>47.813302648815807</v>
      </c>
      <c r="K27" s="37">
        <f t="shared" ref="K27:K39" si="7">((I27*100)/G27)-100</f>
        <v>-12.28258459612438</v>
      </c>
      <c r="L27" s="34">
        <f t="shared" ref="L27:L39" si="8">((I27*100)/H27)-100</f>
        <v>-8.5545374220406245</v>
      </c>
    </row>
    <row r="28" spans="1:12">
      <c r="A28" s="21" t="s">
        <v>34</v>
      </c>
      <c r="B28" s="22" t="s">
        <v>35</v>
      </c>
      <c r="C28" s="56">
        <v>480.37150000000003</v>
      </c>
      <c r="D28" s="57">
        <v>503.61586</v>
      </c>
      <c r="E28" s="57">
        <v>623.54290000000003</v>
      </c>
      <c r="F28" s="57">
        <v>487.73259999999999</v>
      </c>
      <c r="G28" s="57">
        <v>588.80858999999998</v>
      </c>
      <c r="H28" s="57">
        <v>637.87009999999998</v>
      </c>
      <c r="I28" s="57">
        <v>698.02912000000003</v>
      </c>
      <c r="J28" s="33">
        <f t="shared" si="6"/>
        <v>45.310269239536467</v>
      </c>
      <c r="K28" s="37">
        <f t="shared" si="7"/>
        <v>18.549411787623541</v>
      </c>
      <c r="L28" s="34">
        <f t="shared" si="8"/>
        <v>9.4312337261144563</v>
      </c>
    </row>
    <row r="29" spans="1:12">
      <c r="A29" s="21" t="s">
        <v>36</v>
      </c>
      <c r="B29" s="22" t="s">
        <v>37</v>
      </c>
      <c r="C29" s="56">
        <v>2E-3</v>
      </c>
      <c r="D29" s="57"/>
      <c r="E29" s="57">
        <v>4.7</v>
      </c>
      <c r="F29" s="57"/>
      <c r="G29" s="57"/>
      <c r="H29" s="57"/>
      <c r="I29" s="57"/>
      <c r="J29" s="33">
        <f t="shared" si="6"/>
        <v>-100</v>
      </c>
      <c r="K29" s="37"/>
      <c r="L29" s="34"/>
    </row>
    <row r="30" spans="1:12">
      <c r="A30" s="21" t="s">
        <v>38</v>
      </c>
      <c r="B30" s="22" t="s">
        <v>39</v>
      </c>
      <c r="C30" s="56">
        <v>448.05216999999999</v>
      </c>
      <c r="D30" s="57">
        <v>243.75599</v>
      </c>
      <c r="E30" s="57">
        <v>546.24366999999995</v>
      </c>
      <c r="F30" s="57">
        <v>908.32623999999998</v>
      </c>
      <c r="G30" s="57">
        <v>553.59343999999999</v>
      </c>
      <c r="H30" s="57">
        <v>672.53543000000002</v>
      </c>
      <c r="I30" s="57">
        <v>356.7448</v>
      </c>
      <c r="J30" s="33">
        <f t="shared" si="6"/>
        <v>-20.378736252968039</v>
      </c>
      <c r="K30" s="37">
        <f t="shared" si="7"/>
        <v>-35.558340431201628</v>
      </c>
      <c r="L30" s="34">
        <f t="shared" si="8"/>
        <v>-46.955240707541606</v>
      </c>
    </row>
    <row r="31" spans="1:12">
      <c r="A31" s="21" t="s">
        <v>40</v>
      </c>
      <c r="B31" s="22" t="s">
        <v>41</v>
      </c>
      <c r="C31" s="56">
        <v>116029.30076</v>
      </c>
      <c r="D31" s="57">
        <v>128131.77245999999</v>
      </c>
      <c r="E31" s="57">
        <v>158002.22289999999</v>
      </c>
      <c r="F31" s="57">
        <v>138870.0393</v>
      </c>
      <c r="G31" s="57">
        <v>175696.78927000001</v>
      </c>
      <c r="H31" s="57">
        <v>84847.774709999998</v>
      </c>
      <c r="I31" s="57">
        <v>45061.392720000003</v>
      </c>
      <c r="J31" s="33">
        <f t="shared" si="6"/>
        <v>-61.163781540658491</v>
      </c>
      <c r="K31" s="37">
        <f t="shared" si="7"/>
        <v>-74.352751175917945</v>
      </c>
      <c r="L31" s="34">
        <f t="shared" si="8"/>
        <v>-46.891485517428485</v>
      </c>
    </row>
    <row r="32" spans="1:12">
      <c r="A32" s="21" t="s">
        <v>42</v>
      </c>
      <c r="B32" s="22" t="s">
        <v>43</v>
      </c>
      <c r="C32" s="56">
        <v>582341.73130999994</v>
      </c>
      <c r="D32" s="57">
        <v>721705.61620000005</v>
      </c>
      <c r="E32" s="57">
        <v>503635.70564</v>
      </c>
      <c r="F32" s="57">
        <v>487222.99917999998</v>
      </c>
      <c r="G32" s="57">
        <v>488867.60531000001</v>
      </c>
      <c r="H32" s="57">
        <v>445242.22712</v>
      </c>
      <c r="I32" s="57">
        <v>388465.96230000001</v>
      </c>
      <c r="J32" s="33">
        <f t="shared" si="6"/>
        <v>-33.292439573902584</v>
      </c>
      <c r="K32" s="37">
        <f t="shared" si="7"/>
        <v>-20.53759380238202</v>
      </c>
      <c r="L32" s="34">
        <f t="shared" si="8"/>
        <v>-12.751770016795334</v>
      </c>
    </row>
    <row r="33" spans="1:12">
      <c r="A33" s="21" t="s">
        <v>44</v>
      </c>
      <c r="B33" s="22" t="s">
        <v>45</v>
      </c>
      <c r="C33" s="56">
        <v>13389.918830000001</v>
      </c>
      <c r="D33" s="57">
        <v>13771.98129</v>
      </c>
      <c r="E33" s="57">
        <v>14626.8896</v>
      </c>
      <c r="F33" s="57">
        <v>15425.81662</v>
      </c>
      <c r="G33" s="57">
        <v>20571.20969</v>
      </c>
      <c r="H33" s="57">
        <v>17413.492709999999</v>
      </c>
      <c r="I33" s="57">
        <v>14372.315189999999</v>
      </c>
      <c r="J33" s="33">
        <f t="shared" si="6"/>
        <v>7.336835812618574</v>
      </c>
      <c r="K33" s="37">
        <f t="shared" si="7"/>
        <v>-30.133835556658511</v>
      </c>
      <c r="L33" s="34">
        <f t="shared" si="8"/>
        <v>-17.464489006582525</v>
      </c>
    </row>
    <row r="34" spans="1:12">
      <c r="A34" s="21" t="s">
        <v>46</v>
      </c>
      <c r="B34" s="22" t="s">
        <v>47</v>
      </c>
      <c r="C34" s="56">
        <v>100008.11477</v>
      </c>
      <c r="D34" s="57">
        <v>103694.81805</v>
      </c>
      <c r="E34" s="57">
        <v>133872.06831999999</v>
      </c>
      <c r="F34" s="57">
        <v>114266.87473</v>
      </c>
      <c r="G34" s="57">
        <v>115508.64807</v>
      </c>
      <c r="H34" s="57">
        <v>120296.38724</v>
      </c>
      <c r="I34" s="57">
        <v>94750.908330000006</v>
      </c>
      <c r="J34" s="33">
        <f t="shared" si="6"/>
        <v>-5.2567798644045922</v>
      </c>
      <c r="K34" s="37">
        <f t="shared" si="7"/>
        <v>-17.970723479873541</v>
      </c>
      <c r="L34" s="34">
        <f t="shared" si="8"/>
        <v>-21.235449788724665</v>
      </c>
    </row>
    <row r="35" spans="1:12">
      <c r="A35" s="21" t="s">
        <v>48</v>
      </c>
      <c r="B35" s="22" t="s">
        <v>49</v>
      </c>
      <c r="C35" s="56">
        <v>538.78529000000003</v>
      </c>
      <c r="D35" s="57">
        <v>875.43546000000003</v>
      </c>
      <c r="E35" s="57">
        <v>1069.90545</v>
      </c>
      <c r="F35" s="57">
        <v>536.90547000000004</v>
      </c>
      <c r="G35" s="57">
        <v>711.74967000000004</v>
      </c>
      <c r="H35" s="57">
        <v>2904.4576000000002</v>
      </c>
      <c r="I35" s="57">
        <v>5757.1214600000003</v>
      </c>
      <c r="J35" s="33">
        <f t="shared" si="6"/>
        <v>968.53723864658605</v>
      </c>
      <c r="K35" s="37">
        <f t="shared" si="7"/>
        <v>708.86886255950083</v>
      </c>
      <c r="L35" s="34">
        <f t="shared" si="8"/>
        <v>98.216750005233337</v>
      </c>
    </row>
    <row r="36" spans="1:12">
      <c r="A36" s="21" t="s">
        <v>50</v>
      </c>
      <c r="B36" s="22" t="s">
        <v>51</v>
      </c>
      <c r="C36" s="56">
        <v>2956913.7212899998</v>
      </c>
      <c r="D36" s="57">
        <v>3105109.0666999999</v>
      </c>
      <c r="E36" s="57">
        <v>2793071.2052199999</v>
      </c>
      <c r="F36" s="57">
        <v>2888127.8560500001</v>
      </c>
      <c r="G36" s="57">
        <v>3213955.2272999999</v>
      </c>
      <c r="H36" s="57">
        <v>2558068.0991400001</v>
      </c>
      <c r="I36" s="57">
        <v>2686436.1861200002</v>
      </c>
      <c r="J36" s="33">
        <f t="shared" si="6"/>
        <v>-9.1472920979242929</v>
      </c>
      <c r="K36" s="37">
        <f t="shared" si="7"/>
        <v>-16.41339109826869</v>
      </c>
      <c r="L36" s="34">
        <f t="shared" si="8"/>
        <v>5.0181653499825387</v>
      </c>
    </row>
    <row r="37" spans="1:12">
      <c r="A37" s="21" t="s">
        <v>52</v>
      </c>
      <c r="B37" s="22" t="s">
        <v>53</v>
      </c>
      <c r="C37" s="56"/>
      <c r="D37" s="57">
        <v>4.0000000000000001E-3</v>
      </c>
      <c r="E37" s="57">
        <v>0.24</v>
      </c>
      <c r="F37" s="57">
        <v>0.36</v>
      </c>
      <c r="G37" s="57">
        <v>5929.1167100000002</v>
      </c>
      <c r="H37" s="57">
        <v>6986.5460000000003</v>
      </c>
      <c r="I37" s="57">
        <v>5804.2283799999996</v>
      </c>
      <c r="J37" s="33">
        <v>100</v>
      </c>
      <c r="K37" s="37">
        <f t="shared" si="7"/>
        <v>-2.1063564120666456</v>
      </c>
      <c r="L37" s="34">
        <f t="shared" si="8"/>
        <v>-16.922777292241406</v>
      </c>
    </row>
    <row r="38" spans="1:12">
      <c r="A38" s="21" t="s">
        <v>54</v>
      </c>
      <c r="B38" s="22" t="s">
        <v>55</v>
      </c>
      <c r="C38" s="56">
        <v>132.04382000000001</v>
      </c>
      <c r="D38" s="57">
        <v>75.544849999999997</v>
      </c>
      <c r="E38" s="57">
        <v>206.21587</v>
      </c>
      <c r="F38" s="57">
        <v>170.05382</v>
      </c>
      <c r="G38" s="57">
        <v>402.30200000000002</v>
      </c>
      <c r="H38" s="57">
        <v>389.59640000000002</v>
      </c>
      <c r="I38" s="57">
        <v>261.15933000000001</v>
      </c>
      <c r="J38" s="33">
        <f t="shared" si="6"/>
        <v>97.782319536044923</v>
      </c>
      <c r="K38" s="37">
        <f t="shared" si="7"/>
        <v>-35.083760458560988</v>
      </c>
      <c r="L38" s="34">
        <f t="shared" si="8"/>
        <v>-32.966698357582359</v>
      </c>
    </row>
    <row r="39" spans="1:12">
      <c r="A39" s="21" t="s">
        <v>56</v>
      </c>
      <c r="B39" s="22" t="s">
        <v>57</v>
      </c>
      <c r="C39" s="56">
        <v>29533.287970000001</v>
      </c>
      <c r="D39" s="57">
        <v>30102.68418</v>
      </c>
      <c r="E39" s="57">
        <v>21809.229869999999</v>
      </c>
      <c r="F39" s="57">
        <v>36063.71933</v>
      </c>
      <c r="G39" s="57">
        <v>1381.5113899999999</v>
      </c>
      <c r="H39" s="57">
        <v>1228.84509</v>
      </c>
      <c r="I39" s="57">
        <v>2100.48864</v>
      </c>
      <c r="J39" s="33">
        <f t="shared" si="6"/>
        <v>-92.887725057454887</v>
      </c>
      <c r="K39" s="37">
        <f t="shared" si="7"/>
        <v>52.042802918910439</v>
      </c>
      <c r="L39" s="34">
        <f t="shared" si="8"/>
        <v>70.931930891305427</v>
      </c>
    </row>
    <row r="40" spans="1:12">
      <c r="A40" s="21"/>
      <c r="B40" s="22"/>
      <c r="C40" s="56"/>
      <c r="D40" s="57"/>
      <c r="E40" s="57"/>
      <c r="F40" s="57"/>
      <c r="G40" s="57"/>
      <c r="H40" s="57"/>
      <c r="I40" s="57"/>
      <c r="J40" s="33"/>
      <c r="K40" s="37"/>
      <c r="L40" s="34"/>
    </row>
    <row r="41" spans="1:12">
      <c r="A41" s="20" t="s">
        <v>87</v>
      </c>
      <c r="B41" s="22"/>
      <c r="C41" s="59">
        <f t="shared" ref="C41:I41" si="9">SUM(C43:C56)</f>
        <v>110457.13656999999</v>
      </c>
      <c r="D41" s="60">
        <f t="shared" si="9"/>
        <v>146235.65780999998</v>
      </c>
      <c r="E41" s="60">
        <f t="shared" si="9"/>
        <v>179612.75941999999</v>
      </c>
      <c r="F41" s="60">
        <f t="shared" si="9"/>
        <v>238136.09050999998</v>
      </c>
      <c r="G41" s="60">
        <f t="shared" si="9"/>
        <v>215167.24056000001</v>
      </c>
      <c r="H41" s="60">
        <f>SUM(H43:H56)</f>
        <v>174509.50130999991</v>
      </c>
      <c r="I41" s="60">
        <f t="shared" si="9"/>
        <v>217481.63648000002</v>
      </c>
      <c r="J41" s="31">
        <f>((I41*100)/C41)-100</f>
        <v>96.892336007800992</v>
      </c>
      <c r="K41" s="35">
        <f>((I41*100)/G41)-100</f>
        <v>1.0756265284513091</v>
      </c>
      <c r="L41" s="32">
        <f>((I41*100)/H41)-100</f>
        <v>24.624524651906555</v>
      </c>
    </row>
    <row r="42" spans="1:12">
      <c r="A42" s="21"/>
      <c r="B42" s="22"/>
      <c r="C42" s="56"/>
      <c r="D42" s="57"/>
      <c r="E42" s="57"/>
      <c r="F42" s="57"/>
      <c r="G42" s="57"/>
      <c r="H42" s="57"/>
      <c r="I42" s="57"/>
      <c r="J42" s="33"/>
      <c r="K42" s="37"/>
      <c r="L42" s="34"/>
    </row>
    <row r="43" spans="1:12">
      <c r="A43" s="21" t="s">
        <v>58</v>
      </c>
      <c r="B43" s="22" t="s">
        <v>59</v>
      </c>
      <c r="C43" s="56">
        <v>13271.763370000001</v>
      </c>
      <c r="D43" s="57">
        <v>73763.429940000002</v>
      </c>
      <c r="E43" s="57">
        <v>84451.241569999998</v>
      </c>
      <c r="F43" s="57">
        <v>106127.69726</v>
      </c>
      <c r="G43" s="57">
        <v>112139.23209</v>
      </c>
      <c r="H43" s="57">
        <v>47703.619870000002</v>
      </c>
      <c r="I43" s="57">
        <v>122103.87951</v>
      </c>
      <c r="J43" s="33">
        <f>((I43*100)/C43)-100</f>
        <v>820.02755101864045</v>
      </c>
      <c r="K43" s="37">
        <f>((I43*100)/G43)-100</f>
        <v>8.8859601000322783</v>
      </c>
      <c r="L43" s="34">
        <f>((I43*100)/H43)-100</f>
        <v>155.96355128343006</v>
      </c>
    </row>
    <row r="44" spans="1:12">
      <c r="A44" s="21" t="s">
        <v>60</v>
      </c>
      <c r="B44" s="22" t="s">
        <v>61</v>
      </c>
      <c r="C44" s="56">
        <v>5260.6366799999996</v>
      </c>
      <c r="D44" s="57">
        <v>5444.11762</v>
      </c>
      <c r="E44" s="57">
        <v>5538.6840400000001</v>
      </c>
      <c r="F44" s="57">
        <v>6170.2908299999999</v>
      </c>
      <c r="G44" s="57">
        <v>4002.9094</v>
      </c>
      <c r="H44" s="57">
        <v>4383.9134599999998</v>
      </c>
      <c r="I44" s="57">
        <v>3999.2373299999999</v>
      </c>
      <c r="J44" s="33">
        <f t="shared" ref="J44:J56" si="10">((I44*100)/C44)-100</f>
        <v>-23.978073885916018</v>
      </c>
      <c r="K44" s="37">
        <f t="shared" ref="K44:K56" si="11">((I44*100)/G44)-100</f>
        <v>-9.1735026528454E-2</v>
      </c>
      <c r="L44" s="34">
        <f t="shared" ref="L44:L56" si="12">((I44*100)/H44)-100</f>
        <v>-8.7747199736009378</v>
      </c>
    </row>
    <row r="45" spans="1:12">
      <c r="A45" s="21" t="s">
        <v>62</v>
      </c>
      <c r="B45" s="22" t="s">
        <v>63</v>
      </c>
      <c r="C45" s="56">
        <v>743.87054000000001</v>
      </c>
      <c r="D45" s="57">
        <v>614.57357000000002</v>
      </c>
      <c r="E45" s="57">
        <v>826.03935999999999</v>
      </c>
      <c r="F45" s="57">
        <v>977.15121999999997</v>
      </c>
      <c r="G45" s="57">
        <v>692.31394999999998</v>
      </c>
      <c r="H45" s="57">
        <v>667.01966000000004</v>
      </c>
      <c r="I45" s="57">
        <v>628.01969999999994</v>
      </c>
      <c r="J45" s="33">
        <f t="shared" si="10"/>
        <v>-15.574059432438347</v>
      </c>
      <c r="K45" s="37">
        <f t="shared" si="11"/>
        <v>-9.2868632792969237</v>
      </c>
      <c r="L45" s="34">
        <f t="shared" si="12"/>
        <v>-5.8468981259113235</v>
      </c>
    </row>
    <row r="46" spans="1:12">
      <c r="A46" s="21" t="s">
        <v>64</v>
      </c>
      <c r="B46" s="22" t="s">
        <v>65</v>
      </c>
      <c r="C46" s="56">
        <v>8.1841799999999996</v>
      </c>
      <c r="D46" s="57">
        <v>4.33446</v>
      </c>
      <c r="E46" s="57">
        <v>4.55457</v>
      </c>
      <c r="F46" s="57">
        <v>5.9089600000000004</v>
      </c>
      <c r="G46" s="57">
        <v>16.337890000000002</v>
      </c>
      <c r="H46" s="57">
        <v>14.68507</v>
      </c>
      <c r="I46" s="57">
        <v>15.8019</v>
      </c>
      <c r="J46" s="33">
        <f t="shared" si="10"/>
        <v>93.07859797805034</v>
      </c>
      <c r="K46" s="37">
        <f t="shared" si="11"/>
        <v>-3.2806561924459032</v>
      </c>
      <c r="L46" s="34">
        <f t="shared" si="12"/>
        <v>7.6052071934284271</v>
      </c>
    </row>
    <row r="47" spans="1:12">
      <c r="A47" s="21" t="s">
        <v>66</v>
      </c>
      <c r="B47" s="22" t="s">
        <v>67</v>
      </c>
      <c r="C47" s="56">
        <v>936.43168999999898</v>
      </c>
      <c r="D47" s="57">
        <v>1395.7657200000001</v>
      </c>
      <c r="E47" s="57">
        <v>985.95381999999995</v>
      </c>
      <c r="F47" s="57">
        <v>1045.78531</v>
      </c>
      <c r="G47" s="57">
        <v>861.12900000000002</v>
      </c>
      <c r="H47" s="57">
        <v>747.55177000000003</v>
      </c>
      <c r="I47" s="57">
        <v>822.57529</v>
      </c>
      <c r="J47" s="33">
        <f t="shared" si="10"/>
        <v>-12.158537693229832</v>
      </c>
      <c r="K47" s="37">
        <f t="shared" si="11"/>
        <v>-4.4771120238663542</v>
      </c>
      <c r="L47" s="34">
        <f t="shared" si="12"/>
        <v>10.035896243012033</v>
      </c>
    </row>
    <row r="48" spans="1:12">
      <c r="A48" s="21" t="s">
        <v>68</v>
      </c>
      <c r="B48" s="22" t="s">
        <v>69</v>
      </c>
      <c r="C48" s="56">
        <v>81.780370000000005</v>
      </c>
      <c r="D48" s="57">
        <v>54.855249999999998</v>
      </c>
      <c r="E48" s="57">
        <v>29.614740000000001</v>
      </c>
      <c r="F48" s="57">
        <v>32.12332</v>
      </c>
      <c r="G48" s="57">
        <v>50.40795</v>
      </c>
      <c r="H48" s="57">
        <v>26.629100000000001</v>
      </c>
      <c r="I48" s="57">
        <v>28.363569999999999</v>
      </c>
      <c r="J48" s="33">
        <f t="shared" si="10"/>
        <v>-65.31738606709655</v>
      </c>
      <c r="K48" s="37">
        <f t="shared" si="11"/>
        <v>-43.731951011695578</v>
      </c>
      <c r="L48" s="34">
        <f t="shared" si="12"/>
        <v>6.513438306213871</v>
      </c>
    </row>
    <row r="49" spans="1:12">
      <c r="A49" s="21" t="s">
        <v>70</v>
      </c>
      <c r="B49" s="22" t="s">
        <v>71</v>
      </c>
      <c r="C49" s="56">
        <v>33.106169999999999</v>
      </c>
      <c r="D49" s="57">
        <v>17.876560000000001</v>
      </c>
      <c r="E49" s="57">
        <v>13.06719</v>
      </c>
      <c r="F49" s="57">
        <v>6.5556000000000001</v>
      </c>
      <c r="G49" s="57">
        <v>7.6556199999999999</v>
      </c>
      <c r="H49" s="57">
        <v>2.8940000000000001</v>
      </c>
      <c r="I49" s="57">
        <v>4.3435699999999997</v>
      </c>
      <c r="J49" s="33">
        <f t="shared" si="10"/>
        <v>-86.879877678390471</v>
      </c>
      <c r="K49" s="37">
        <f t="shared" si="11"/>
        <v>-43.262988497339215</v>
      </c>
      <c r="L49" s="34">
        <f t="shared" si="12"/>
        <v>50.088804422944008</v>
      </c>
    </row>
    <row r="50" spans="1:12">
      <c r="A50" s="21" t="s">
        <v>72</v>
      </c>
      <c r="B50" s="22" t="s">
        <v>73</v>
      </c>
      <c r="C50" s="56">
        <v>4233.0221600000004</v>
      </c>
      <c r="D50" s="57">
        <v>1990.20993</v>
      </c>
      <c r="E50" s="57">
        <v>2557.9243900000001</v>
      </c>
      <c r="F50" s="57">
        <v>3906.3955700000001</v>
      </c>
      <c r="G50" s="57">
        <v>4849.7284499999996</v>
      </c>
      <c r="H50" s="57">
        <v>4426.8146500000003</v>
      </c>
      <c r="I50" s="57">
        <v>6274.0100300000004</v>
      </c>
      <c r="J50" s="33">
        <f t="shared" si="10"/>
        <v>48.215856020937991</v>
      </c>
      <c r="K50" s="37">
        <f t="shared" si="11"/>
        <v>29.368274836089029</v>
      </c>
      <c r="L50" s="34">
        <f t="shared" si="12"/>
        <v>41.727416348909031</v>
      </c>
    </row>
    <row r="51" spans="1:12">
      <c r="A51" s="21" t="s">
        <v>74</v>
      </c>
      <c r="B51" s="22" t="s">
        <v>75</v>
      </c>
      <c r="C51" s="56">
        <v>5.7329999999999999E-2</v>
      </c>
      <c r="D51" s="57">
        <v>0.10577</v>
      </c>
      <c r="E51" s="57">
        <v>2.9999999999999997E-4</v>
      </c>
      <c r="F51" s="57">
        <v>0.01</v>
      </c>
      <c r="G51" s="57"/>
      <c r="H51" s="57"/>
      <c r="I51" s="57"/>
      <c r="J51" s="33">
        <f t="shared" si="10"/>
        <v>-100</v>
      </c>
      <c r="K51" s="37"/>
      <c r="L51" s="34"/>
    </row>
    <row r="52" spans="1:12">
      <c r="A52" s="21" t="s">
        <v>76</v>
      </c>
      <c r="B52" s="22" t="s">
        <v>77</v>
      </c>
      <c r="C52" s="56">
        <v>5517.2385400000003</v>
      </c>
      <c r="D52" s="57">
        <v>3397.2127099999998</v>
      </c>
      <c r="E52" s="57">
        <v>4372.41435</v>
      </c>
      <c r="F52" s="57">
        <v>4172.9942000000001</v>
      </c>
      <c r="G52" s="57">
        <v>4163.2524400000002</v>
      </c>
      <c r="H52" s="57">
        <v>3684.59636</v>
      </c>
      <c r="I52" s="57">
        <v>2480.4453100000001</v>
      </c>
      <c r="J52" s="33">
        <f t="shared" si="10"/>
        <v>-55.041905619690681</v>
      </c>
      <c r="K52" s="37">
        <f t="shared" si="11"/>
        <v>-40.420492253407531</v>
      </c>
      <c r="L52" s="34">
        <f t="shared" si="12"/>
        <v>-32.680677402612417</v>
      </c>
    </row>
    <row r="53" spans="1:12">
      <c r="A53" s="21" t="s">
        <v>78</v>
      </c>
      <c r="B53" s="22" t="s">
        <v>79</v>
      </c>
      <c r="C53" s="56">
        <v>14027.725039999999</v>
      </c>
      <c r="D53" s="57">
        <v>10971.767599999999</v>
      </c>
      <c r="E53" s="57">
        <v>13482.37959</v>
      </c>
      <c r="F53" s="57">
        <v>13731.20586</v>
      </c>
      <c r="G53" s="57">
        <v>12613.817569999999</v>
      </c>
      <c r="H53" s="57">
        <v>14840.445379999999</v>
      </c>
      <c r="I53" s="57">
        <v>14773.517330000001</v>
      </c>
      <c r="J53" s="33">
        <f t="shared" si="10"/>
        <v>5.3165590847651885</v>
      </c>
      <c r="K53" s="37">
        <f t="shared" si="11"/>
        <v>17.121698074471212</v>
      </c>
      <c r="L53" s="34">
        <f t="shared" si="12"/>
        <v>-0.45098410651607423</v>
      </c>
    </row>
    <row r="54" spans="1:12">
      <c r="A54" s="21" t="s">
        <v>80</v>
      </c>
      <c r="B54" s="22" t="s">
        <v>81</v>
      </c>
      <c r="C54" s="56">
        <v>65662.656860000003</v>
      </c>
      <c r="D54" s="57">
        <v>48261.452660000003</v>
      </c>
      <c r="E54" s="57">
        <v>66615.205369999996</v>
      </c>
      <c r="F54" s="57">
        <v>100625.79436</v>
      </c>
      <c r="G54" s="57">
        <v>74672.570470000006</v>
      </c>
      <c r="H54" s="57">
        <v>97386.863159999906</v>
      </c>
      <c r="I54" s="57">
        <v>66004.556410000005</v>
      </c>
      <c r="J54" s="33">
        <f t="shared" si="10"/>
        <v>0.52069100817679725</v>
      </c>
      <c r="K54" s="37">
        <f t="shared" si="11"/>
        <v>-11.608029568879516</v>
      </c>
      <c r="L54" s="34">
        <f t="shared" si="12"/>
        <v>-32.22437373143535</v>
      </c>
    </row>
    <row r="55" spans="1:12">
      <c r="A55" s="21" t="s">
        <v>82</v>
      </c>
      <c r="B55" s="22" t="s">
        <v>83</v>
      </c>
      <c r="C55" s="56">
        <v>8.8330000000000006E-2</v>
      </c>
      <c r="D55" s="57">
        <v>1.4659999999999999E-2</v>
      </c>
      <c r="E55" s="57">
        <v>0.02</v>
      </c>
      <c r="F55" s="57"/>
      <c r="G55" s="57"/>
      <c r="H55" s="57"/>
      <c r="I55" s="57"/>
      <c r="J55" s="33">
        <f t="shared" si="10"/>
        <v>-100</v>
      </c>
      <c r="K55" s="37"/>
      <c r="L55" s="34"/>
    </row>
    <row r="56" spans="1:12">
      <c r="A56" s="21" t="s">
        <v>84</v>
      </c>
      <c r="B56" s="22" t="s">
        <v>85</v>
      </c>
      <c r="C56" s="56">
        <v>680.57530999999904</v>
      </c>
      <c r="D56" s="57">
        <v>319.94135999999997</v>
      </c>
      <c r="E56" s="57">
        <v>735.66012999999896</v>
      </c>
      <c r="F56" s="57">
        <v>1334.1780200000001</v>
      </c>
      <c r="G56" s="57">
        <v>1097.88573</v>
      </c>
      <c r="H56" s="57">
        <v>624.46883000000003</v>
      </c>
      <c r="I56" s="57">
        <v>346.88652999999999</v>
      </c>
      <c r="J56" s="33">
        <f t="shared" si="10"/>
        <v>-49.030397532346498</v>
      </c>
      <c r="K56" s="37">
        <f t="shared" si="11"/>
        <v>-68.404131639455784</v>
      </c>
      <c r="L56" s="34">
        <f t="shared" si="12"/>
        <v>-44.450945614050909</v>
      </c>
    </row>
    <row r="57" spans="1:12">
      <c r="A57" s="21"/>
      <c r="B57" s="22"/>
      <c r="C57" s="56"/>
      <c r="D57" s="57"/>
      <c r="E57" s="57"/>
      <c r="F57" s="57"/>
      <c r="G57" s="57"/>
      <c r="H57" s="57"/>
      <c r="I57" s="57"/>
      <c r="J57" s="31"/>
      <c r="K57" s="35"/>
      <c r="L57" s="32"/>
    </row>
    <row r="58" spans="1:12">
      <c r="A58" s="24" t="s">
        <v>88</v>
      </c>
      <c r="B58" s="26"/>
      <c r="C58" s="62">
        <v>54.251359999999998</v>
      </c>
      <c r="D58" s="63">
        <v>150.95400000000001</v>
      </c>
      <c r="E58" s="63">
        <v>1.0973999999999999</v>
      </c>
      <c r="F58" s="63">
        <v>5.6000000000000001E-2</v>
      </c>
      <c r="G58" s="63">
        <v>0.36</v>
      </c>
      <c r="H58" s="63">
        <v>2E-3</v>
      </c>
      <c r="I58" s="63">
        <v>3.9989999999999998E-2</v>
      </c>
      <c r="J58" s="69">
        <f>((I58*100)/C58)-100</f>
        <v>-99.926287562191987</v>
      </c>
      <c r="K58" s="70">
        <v>0</v>
      </c>
      <c r="L58" s="71">
        <v>0</v>
      </c>
    </row>
    <row r="60" spans="1:12">
      <c r="A60" t="s">
        <v>89</v>
      </c>
    </row>
    <row r="61" spans="1:12">
      <c r="A61" s="25" t="s">
        <v>90</v>
      </c>
    </row>
    <row r="62" spans="1:12">
      <c r="A62" s="25" t="s">
        <v>91</v>
      </c>
    </row>
  </sheetData>
  <mergeCells count="16">
    <mergeCell ref="A3:L3"/>
    <mergeCell ref="J8:J9"/>
    <mergeCell ref="K8:K9"/>
    <mergeCell ref="L8:L9"/>
    <mergeCell ref="A6:L6"/>
    <mergeCell ref="G8:G9"/>
    <mergeCell ref="A5:L5"/>
    <mergeCell ref="A4:L4"/>
    <mergeCell ref="A8:A9"/>
    <mergeCell ref="B8:B9"/>
    <mergeCell ref="C8:C9"/>
    <mergeCell ref="F8:F9"/>
    <mergeCell ref="H8:H9"/>
    <mergeCell ref="I8:I9"/>
    <mergeCell ref="D8:D9"/>
    <mergeCell ref="E8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JUNIO 08 a 14</vt:lpstr>
      <vt:lpstr>Moa Moi Tn</vt:lpstr>
      <vt:lpstr>EVOLUCION</vt:lpstr>
      <vt:lpstr>Gráfico1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elijtinstens</dc:creator>
  <cp:lastModifiedBy>Yohana Urquía Bazán</cp:lastModifiedBy>
  <dcterms:created xsi:type="dcterms:W3CDTF">2011-04-08T14:11:28Z</dcterms:created>
  <dcterms:modified xsi:type="dcterms:W3CDTF">2014-10-07T14:04:45Z</dcterms:modified>
</cp:coreProperties>
</file>